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7500" windowHeight="6288" tabRatio="650" activeTab="0"/>
  </bookViews>
  <sheets>
    <sheet name="Bevezetés" sheetId="1" r:id="rId1"/>
    <sheet name="Számtípusok" sheetId="2" r:id="rId2"/>
    <sheet name="Méretjelölések" sheetId="3" r:id="rId3"/>
  </sheets>
  <definedNames>
    <definedName name="_xlnm.Print_Titles" localSheetId="1">'Számtípusok'!$1:$3</definedName>
    <definedName name="_xlnm.Print_Area" localSheetId="1">'Számtípusok'!$A$1:$Q$107</definedName>
  </definedNames>
  <calcPr fullCalcOnLoad="1"/>
</workbook>
</file>

<file path=xl/sharedStrings.xml><?xml version="1.0" encoding="utf-8"?>
<sst xmlns="http://schemas.openxmlformats.org/spreadsheetml/2006/main" count="856" uniqueCount="500">
  <si>
    <t>Alapadatok</t>
  </si>
  <si>
    <t>a</t>
  </si>
  <si>
    <t>=</t>
  </si>
  <si>
    <t>magasság</t>
  </si>
  <si>
    <t>b</t>
  </si>
  <si>
    <t>vonalvastagság</t>
  </si>
  <si>
    <t>c</t>
  </si>
  <si>
    <t>hk</t>
  </si>
  <si>
    <t>ho</t>
  </si>
  <si>
    <t>hézag oldalt (2 db)</t>
  </si>
  <si>
    <t>hézag középen (2 db)</t>
  </si>
  <si>
    <t>Számítható adatok</t>
  </si>
  <si>
    <t>R</t>
  </si>
  <si>
    <t>b / 2</t>
  </si>
  <si>
    <t>r</t>
  </si>
  <si>
    <t>(normál külső ívsugár)</t>
  </si>
  <si>
    <t>(normál belső ívsugár)</t>
  </si>
  <si>
    <t>szélesség</t>
  </si>
  <si>
    <t>tető vízszintes hossza</t>
  </si>
  <si>
    <t>orr ferde belógása</t>
  </si>
  <si>
    <t>orr vízszintes élhossza</t>
  </si>
  <si>
    <t>orr függőleges éle</t>
  </si>
  <si>
    <t>felső kampó belógása</t>
  </si>
  <si>
    <t>csökkentett külső ívsugár</t>
  </si>
  <si>
    <r>
      <t>R</t>
    </r>
    <r>
      <rPr>
        <b/>
        <vertAlign val="subscript"/>
        <sz val="11"/>
        <rFont val="Arial"/>
        <family val="2"/>
      </rPr>
      <t>3</t>
    </r>
  </si>
  <si>
    <r>
      <t>b</t>
    </r>
    <r>
      <rPr>
        <b/>
        <vertAlign val="subscript"/>
        <sz val="11"/>
        <rFont val="Arial"/>
        <family val="2"/>
      </rPr>
      <t>1</t>
    </r>
  </si>
  <si>
    <r>
      <t>d</t>
    </r>
    <r>
      <rPr>
        <b/>
        <vertAlign val="subscript"/>
        <sz val="11"/>
        <rFont val="Arial"/>
        <family val="2"/>
      </rPr>
      <t>1</t>
    </r>
  </si>
  <si>
    <r>
      <t>e</t>
    </r>
    <r>
      <rPr>
        <b/>
        <vertAlign val="subscript"/>
        <sz val="11"/>
        <rFont val="Arial"/>
        <family val="2"/>
      </rPr>
      <t>1</t>
    </r>
  </si>
  <si>
    <r>
      <t>f</t>
    </r>
    <r>
      <rPr>
        <b/>
        <vertAlign val="subscript"/>
        <sz val="11"/>
        <rFont val="Arial"/>
        <family val="2"/>
      </rPr>
      <t>1</t>
    </r>
  </si>
  <si>
    <r>
      <t>g</t>
    </r>
    <r>
      <rPr>
        <b/>
        <vertAlign val="subscript"/>
        <sz val="11"/>
        <rFont val="Arial"/>
        <family val="2"/>
      </rPr>
      <t>1</t>
    </r>
  </si>
  <si>
    <r>
      <t>f</t>
    </r>
    <r>
      <rPr>
        <b/>
        <vertAlign val="subscript"/>
        <sz val="11"/>
        <rFont val="Arial"/>
        <family val="2"/>
      </rPr>
      <t>2</t>
    </r>
  </si>
  <si>
    <r>
      <t>R</t>
    </r>
    <r>
      <rPr>
        <b/>
        <vertAlign val="subscript"/>
        <sz val="11"/>
        <rFont val="Arial"/>
        <family val="2"/>
      </rPr>
      <t>0</t>
    </r>
  </si>
  <si>
    <t>kampó külső domborulati sugara</t>
  </si>
  <si>
    <t>hf</t>
  </si>
  <si>
    <t>hv</t>
  </si>
  <si>
    <t>felső középső hézag</t>
  </si>
  <si>
    <t>vízszintes hézag</t>
  </si>
  <si>
    <t>R - c</t>
  </si>
  <si>
    <r>
      <t>r</t>
    </r>
    <r>
      <rPr>
        <b/>
        <vertAlign val="subscript"/>
        <sz val="11"/>
        <rFont val="Arial"/>
        <family val="2"/>
      </rPr>
      <t>0</t>
    </r>
  </si>
  <si>
    <r>
      <t>r</t>
    </r>
    <r>
      <rPr>
        <b/>
        <vertAlign val="subscript"/>
        <sz val="11"/>
        <rFont val="Arial"/>
        <family val="2"/>
      </rPr>
      <t>3</t>
    </r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</si>
  <si>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- c</t>
    </r>
  </si>
  <si>
    <r>
      <t>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- c</t>
    </r>
  </si>
  <si>
    <t>1. csoport: Szabályos számok íveltszárú 7-essel</t>
  </si>
  <si>
    <t>Jelölés</t>
  </si>
  <si>
    <t>Fő méretek</t>
  </si>
  <si>
    <t>V0</t>
  </si>
  <si>
    <t>V1</t>
  </si>
  <si>
    <t>V3</t>
  </si>
  <si>
    <t>V5</t>
  </si>
  <si>
    <t>V4a</t>
  </si>
  <si>
    <t>V4b</t>
  </si>
  <si>
    <t>Villamos "ősminta" az 50-es évekig</t>
  </si>
  <si>
    <t>Tr1</t>
  </si>
  <si>
    <t>Tr2</t>
  </si>
  <si>
    <t>Tr3</t>
  </si>
  <si>
    <t>Tr4</t>
  </si>
  <si>
    <t>**2000-től busz is</t>
  </si>
  <si>
    <t>Ik1</t>
  </si>
  <si>
    <t>Ik2</t>
  </si>
  <si>
    <t>Ik3</t>
  </si>
  <si>
    <t>C1</t>
  </si>
  <si>
    <t>Mis</t>
  </si>
  <si>
    <t>K2</t>
  </si>
  <si>
    <t>S2</t>
  </si>
  <si>
    <t>*2008-tól busz is</t>
  </si>
  <si>
    <t>Villamos (vékony) a 70-es évektől</t>
  </si>
  <si>
    <t>Villamos (Száva) a 70-es évektől</t>
  </si>
  <si>
    <t>Villamos (Tatra) a 80-as évektől*</t>
  </si>
  <si>
    <t>Villamos (vastag) a KCSV-ken</t>
  </si>
  <si>
    <t>Troli (domború) a 60/70-es években</t>
  </si>
  <si>
    <t>Troli a 70-es évektől**</t>
  </si>
  <si>
    <t>Troli az 50/60-es években</t>
  </si>
  <si>
    <t>Troli (vastag) az 50/60-as években</t>
  </si>
  <si>
    <t>Ikarus 1969-től 1975-ig</t>
  </si>
  <si>
    <t>Ikarus 1965-től 1968-ig</t>
  </si>
  <si>
    <t>Kilián kb 1983-tól</t>
  </si>
  <si>
    <t>Miskolc (domború) 1970-ben</t>
  </si>
  <si>
    <t>Sallai (vastag) 1963-tól kb 82-ig</t>
  </si>
  <si>
    <t>2. csoport: Szabályos számok egyenesszárú 7-essel</t>
  </si>
  <si>
    <t>A0</t>
  </si>
  <si>
    <t>Autóbusz, 1930-as évek</t>
  </si>
  <si>
    <t>S1a</t>
  </si>
  <si>
    <t>S1b</t>
  </si>
  <si>
    <t>Sallai főműhely, 1950-es évek</t>
  </si>
  <si>
    <t>Sallai főműhely, 1961-től 63-ig</t>
  </si>
  <si>
    <t>G1</t>
  </si>
  <si>
    <t>G2</t>
  </si>
  <si>
    <t>Kab</t>
  </si>
  <si>
    <t>Kaba, 1970-től 73-ig</t>
  </si>
  <si>
    <t>KD69</t>
  </si>
  <si>
    <t>Deb</t>
  </si>
  <si>
    <t>K1</t>
  </si>
  <si>
    <t>FJ61c</t>
  </si>
  <si>
    <t>Kab68</t>
  </si>
  <si>
    <t>Ó1</t>
  </si>
  <si>
    <t>Vasn</t>
  </si>
  <si>
    <t>Kaba és Debrecen, 1969</t>
  </si>
  <si>
    <t>Kilián, 1975-től kb 1982-ig</t>
  </si>
  <si>
    <t>R0</t>
  </si>
  <si>
    <t>M3</t>
  </si>
  <si>
    <t>R2a</t>
  </si>
  <si>
    <t>R2b</t>
  </si>
  <si>
    <t>R2c</t>
  </si>
  <si>
    <t>S3</t>
  </si>
  <si>
    <t>Ó2</t>
  </si>
  <si>
    <t>R3a</t>
  </si>
  <si>
    <t>R3b</t>
  </si>
  <si>
    <t>FR94</t>
  </si>
  <si>
    <t>F3</t>
  </si>
  <si>
    <t>Főjavítás, 1961 (tömzsi)</t>
  </si>
  <si>
    <t>Kaba, 1968 (széles)</t>
  </si>
  <si>
    <t>Óbuda, 1975-től kb 1982-ig</t>
  </si>
  <si>
    <t>Récsei garázsos 1970 körül (nagy)</t>
  </si>
  <si>
    <t>Sallai kb 1983-tól</t>
  </si>
  <si>
    <t>Óbuda kb 1983-tól</t>
  </si>
  <si>
    <t>Récsei 1990-től 94-ig (legvastagabb)</t>
  </si>
  <si>
    <t>Récsei 1989 (vastag)</t>
  </si>
  <si>
    <t>Récsei 1999/2000</t>
  </si>
  <si>
    <t>Fürst-Récsei 1994-2000 (vékonyabb)</t>
  </si>
  <si>
    <t>Fürst 1996-tól (vékony)</t>
  </si>
  <si>
    <t>3. csoport: Szabálytalan sablonokkal készült számok</t>
  </si>
  <si>
    <t>M0</t>
  </si>
  <si>
    <t>R1</t>
  </si>
  <si>
    <t>M2</t>
  </si>
  <si>
    <t>M1</t>
  </si>
  <si>
    <t>P1</t>
  </si>
  <si>
    <t>P2</t>
  </si>
  <si>
    <t>C4</t>
  </si>
  <si>
    <t>Kab70</t>
  </si>
  <si>
    <t>FJ61b</t>
  </si>
  <si>
    <t>C5</t>
  </si>
  <si>
    <t>Ipk</t>
  </si>
  <si>
    <t>Ipn</t>
  </si>
  <si>
    <t>Ipari, kicsi (Cinkota, 1991)</t>
  </si>
  <si>
    <t>Ipari, nagy (Troligarázs, 200..)</t>
  </si>
  <si>
    <t>Vasúti szám, nagy (Troligar., 200..)</t>
  </si>
  <si>
    <t>F2</t>
  </si>
  <si>
    <t>IkSzf</t>
  </si>
  <si>
    <t>Mt</t>
  </si>
  <si>
    <t>Gy</t>
  </si>
  <si>
    <t>Gyk</t>
  </si>
  <si>
    <t>Kam</t>
  </si>
  <si>
    <t>Szf1</t>
  </si>
  <si>
    <t>Szf2</t>
  </si>
  <si>
    <t>Ikab</t>
  </si>
  <si>
    <t>Gjsz</t>
  </si>
  <si>
    <t>Gyön</t>
  </si>
  <si>
    <t>Kc1</t>
  </si>
  <si>
    <t>Kc2</t>
  </si>
  <si>
    <t>4. csoport: Nyomdai / számítógépi eredetű számok</t>
  </si>
  <si>
    <t>Kut</t>
  </si>
  <si>
    <t>ÁMG</t>
  </si>
  <si>
    <t>ÁMG-pót, 1959-60</t>
  </si>
  <si>
    <t>RD</t>
  </si>
  <si>
    <t>Debrecen, 1970-től kb 1975-ig</t>
  </si>
  <si>
    <t>Récsei 1983-tól 88(89)-ig (félvastag)</t>
  </si>
  <si>
    <t>Mező garázsos, 1975-ig</t>
  </si>
  <si>
    <t>Récsei, 1975-78 (keskeny)</t>
  </si>
  <si>
    <t>Mező, 1975 (széles)</t>
  </si>
  <si>
    <t>Cinkota, 1999-től (szögletes, csúnya)</t>
  </si>
  <si>
    <t>Kaba 1970 eleje (keskeny, vékony)</t>
  </si>
  <si>
    <t>Főjavítás, 1961 (nagy szögletes)</t>
  </si>
  <si>
    <t>Récsei (Debrecen-szerű) 1979-82</t>
  </si>
  <si>
    <t>Récsei 1994-től 99-ig (félvastag)</t>
  </si>
  <si>
    <t>Mező, kb 1977-től 94-ig (keskeny)</t>
  </si>
  <si>
    <t>Szfehérvár, vékonyabb (2005-től)</t>
  </si>
  <si>
    <t>Kecskemét, közepes (2006-tól)</t>
  </si>
  <si>
    <t>Kecskemét, kerekvégű (2007-től)</t>
  </si>
  <si>
    <t>Mezőtúr, széles (2000-től)</t>
  </si>
  <si>
    <t>Győr, vastag és kisebb (2003-tól)</t>
  </si>
  <si>
    <t>Győr, vastag (2003-2004)</t>
  </si>
  <si>
    <t>Kamionfényező, közepes (2004-től)</t>
  </si>
  <si>
    <t>Szfehérvár, nagyobb (2007-től)</t>
  </si>
  <si>
    <t>Piros-kék felújítás, 1998</t>
  </si>
  <si>
    <t>Ikabus: szögletes, tömzsi (2004-től)</t>
  </si>
  <si>
    <t>Főműhelyi dekoratív sz.típ. (2003-tól)</t>
  </si>
  <si>
    <t>Gyöngyös: dekoratív, nyúlánk (2007-től)</t>
  </si>
  <si>
    <t>Kutibusz: nyúlánk (2007)</t>
  </si>
  <si>
    <t>(mm)</t>
  </si>
  <si>
    <t>Villamos, szabvány-származékok</t>
  </si>
  <si>
    <t>Autóbusz, szabvány-származékok</t>
  </si>
  <si>
    <t>Sallai-származékok</t>
  </si>
  <si>
    <t>Normál alakú</t>
  </si>
  <si>
    <t>Széles alakú</t>
  </si>
  <si>
    <t>Helvetica-jellegű</t>
  </si>
  <si>
    <t>Arial-jellegű</t>
  </si>
  <si>
    <t>Egyéb jellegű</t>
  </si>
  <si>
    <t>Karcsúság</t>
  </si>
  <si>
    <t>Tágasság</t>
  </si>
  <si>
    <t>Összehasonlítási jellemzők</t>
  </si>
  <si>
    <t>(a-c)/(b-c)</t>
  </si>
  <si>
    <t>(b-2c)/c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</si>
  <si>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</si>
  <si>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</si>
  <si>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</si>
  <si>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</si>
  <si>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</si>
  <si>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</si>
  <si>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</si>
  <si>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</si>
  <si>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</si>
  <si>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</si>
  <si>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</si>
  <si>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</si>
  <si>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</si>
  <si>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</si>
  <si>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</si>
  <si>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</si>
  <si>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</si>
  <si>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</si>
  <si>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</si>
  <si>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</si>
  <si>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</si>
  <si>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</si>
  <si>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</si>
  <si>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</si>
  <si>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</si>
  <si>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</si>
  <si>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</si>
  <si>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</si>
  <si>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</si>
  <si>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</si>
  <si>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</si>
  <si>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</si>
  <si>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</si>
  <si>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</si>
  <si>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</si>
  <si>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</si>
  <si>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</si>
  <si>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</si>
  <si>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</si>
  <si>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</si>
  <si>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</si>
  <si>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</si>
  <si>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</si>
  <si>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</si>
  <si>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</si>
  <si>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</si>
  <si>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</si>
  <si>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</si>
  <si>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</si>
  <si>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</si>
  <si>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</si>
  <si>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</si>
  <si>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</si>
  <si>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</si>
  <si>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</si>
  <si>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</si>
  <si>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</si>
  <si>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</si>
  <si>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</si>
  <si>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</si>
  <si>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</si>
  <si>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</si>
  <si>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</si>
  <si>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</si>
  <si>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</si>
  <si>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</si>
  <si>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</si>
  <si>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</si>
  <si>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</si>
  <si>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</si>
  <si>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</si>
  <si>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</si>
  <si>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</si>
  <si>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</si>
  <si>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</si>
  <si>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Sor-szám</t>
  </si>
  <si>
    <t>Sallai-előzmények és származékaik</t>
  </si>
  <si>
    <t>/</t>
  </si>
  <si>
    <t>Készítette: Mihálffy László</t>
  </si>
  <si>
    <t>Dátum</t>
  </si>
  <si>
    <t>Módosítások</t>
  </si>
  <si>
    <t>Bevezetés a számtípusokhoz</t>
  </si>
  <si>
    <t>A budapesti autóbuszok, trolibuszok és villamosok oldalára felfestett számok (rendszám / pályaszám / kocsiszám / azonosító)</t>
  </si>
  <si>
    <t>(a "0" körbefutó vonalsávjának képzeletbeli tengelyvonalán mérve a függőleges és a vízszintes méretet),</t>
  </si>
  <si>
    <t>"szabályos számok"-nak azokat tekintjük, amelyek vonalvastagsága állandó és görbevonalú részei kizárólag körívek,</t>
  </si>
  <si>
    <t xml:space="preserve">nagyobbrészt fényképek alapján végzett összehasonlító elemzésből (vázlatrajzok összehasonlítása fényképekkel és </t>
  </si>
  <si>
    <t>tényleges méretek alapján készített vázlatrajzokkal) származnak.</t>
  </si>
  <si>
    <t xml:space="preserve">Valamely járművön lévő szám konkrét lemérésével kapcsolatban meg kell jegyezni, hogy minden felfestett szám többé-kevésbé </t>
  </si>
  <si>
    <t xml:space="preserve">szabálytalan, a szabályos méretek az azonos típusú számok átlagosnak tekinthető (összehasonlító elemzéssel megerősített) </t>
  </si>
  <si>
    <t>méreteit tükrözik.</t>
  </si>
  <si>
    <r>
      <t xml:space="preserve">Az </t>
    </r>
    <r>
      <rPr>
        <b/>
        <sz val="10"/>
        <rFont val="Arial CE"/>
        <family val="0"/>
      </rPr>
      <t>összehasonlítási célzattal</t>
    </r>
    <r>
      <rPr>
        <sz val="10"/>
        <rFont val="Arial CE"/>
        <family val="0"/>
      </rPr>
      <t xml:space="preserve"> számított fajlagos mutatók jelentése:</t>
    </r>
  </si>
  <si>
    <r>
      <t xml:space="preserve">Az adatok megadásánál a </t>
    </r>
    <r>
      <rPr>
        <b/>
        <sz val="10"/>
        <rFont val="Arial CE"/>
        <family val="0"/>
      </rPr>
      <t>9-es</t>
    </r>
    <r>
      <rPr>
        <sz val="10"/>
        <rFont val="Arial CE"/>
        <family val="0"/>
      </rPr>
      <t xml:space="preserve"> számjegy azért nem szerepel, mert az minden számtípusnál azonos a 6-os fordított képével.</t>
    </r>
  </si>
  <si>
    <r>
      <t>A táblázatokban közölt méretek</t>
    </r>
    <r>
      <rPr>
        <sz val="10"/>
        <rFont val="Arial CE"/>
        <family val="0"/>
      </rPr>
      <t xml:space="preserve"> kisebbrészt dokumentációkból vagy tényleges (járműszámon vagy sablonon végzett) mérésből,</t>
    </r>
  </si>
  <si>
    <t>76.</t>
  </si>
  <si>
    <t>Ar1</t>
  </si>
  <si>
    <t>Ar2</t>
  </si>
  <si>
    <t>Arial, vékony (reklámok, Combino)</t>
  </si>
  <si>
    <r>
      <t>f</t>
    </r>
    <r>
      <rPr>
        <b/>
        <vertAlign val="subscript"/>
        <sz val="11"/>
        <rFont val="Arial"/>
        <family val="2"/>
      </rPr>
      <t>3</t>
    </r>
  </si>
  <si>
    <t>alsó-felső kampók belógása</t>
  </si>
  <si>
    <r>
      <t>h</t>
    </r>
    <r>
      <rPr>
        <b/>
        <vertAlign val="subscript"/>
        <sz val="11"/>
        <rFont val="Arial"/>
        <family val="2"/>
      </rPr>
      <t>3</t>
    </r>
  </si>
  <si>
    <t>hasmagasság</t>
  </si>
  <si>
    <r>
      <t>i</t>
    </r>
    <r>
      <rPr>
        <b/>
        <vertAlign val="subscript"/>
        <sz val="11"/>
        <rFont val="Arial"/>
        <family val="2"/>
      </rPr>
      <t>3</t>
    </r>
  </si>
  <si>
    <t>has előtti üres távolság</t>
  </si>
  <si>
    <r>
      <t>R</t>
    </r>
    <r>
      <rPr>
        <b/>
        <vertAlign val="subscript"/>
        <sz val="11"/>
        <rFont val="Arial"/>
        <family val="2"/>
      </rPr>
      <t>b</t>
    </r>
  </si>
  <si>
    <t>bal külső ívsugár</t>
  </si>
  <si>
    <r>
      <t>R</t>
    </r>
    <r>
      <rPr>
        <b/>
        <vertAlign val="subscript"/>
        <sz val="11"/>
        <rFont val="Arial"/>
        <family val="2"/>
      </rPr>
      <t>j</t>
    </r>
  </si>
  <si>
    <t>jobb külső ívsugár</t>
  </si>
  <si>
    <r>
      <t>R</t>
    </r>
    <r>
      <rPr>
        <b/>
        <vertAlign val="subscript"/>
        <sz val="11"/>
        <rFont val="Arial"/>
        <family val="2"/>
      </rPr>
      <t>8</t>
    </r>
  </si>
  <si>
    <t>alsó rész külső domborulati sugara</t>
  </si>
  <si>
    <r>
      <t>r</t>
    </r>
    <r>
      <rPr>
        <b/>
        <vertAlign val="subscript"/>
        <sz val="11"/>
        <rFont val="Arial"/>
        <family val="2"/>
      </rPr>
      <t>b</t>
    </r>
  </si>
  <si>
    <r>
      <t>r</t>
    </r>
    <r>
      <rPr>
        <b/>
        <vertAlign val="subscript"/>
        <sz val="11"/>
        <rFont val="Arial"/>
        <family val="2"/>
      </rPr>
      <t>j</t>
    </r>
  </si>
  <si>
    <r>
      <t>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- c</t>
    </r>
  </si>
  <si>
    <r>
      <t>R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 xml:space="preserve"> - c</t>
    </r>
  </si>
  <si>
    <t>(bal belső ívsugár)</t>
  </si>
  <si>
    <t>(jobb belső ívsugár)</t>
  </si>
  <si>
    <t>(csökkentett belső ívsugár)</t>
  </si>
  <si>
    <t>(kampó belső domborulati sugara)</t>
  </si>
  <si>
    <t>(kampók / felső rész belső domb. sugara)</t>
  </si>
  <si>
    <r>
      <t>r</t>
    </r>
    <r>
      <rPr>
        <b/>
        <vertAlign val="subscript"/>
        <sz val="11"/>
        <rFont val="Arial"/>
        <family val="2"/>
      </rPr>
      <t>8</t>
    </r>
  </si>
  <si>
    <r>
      <t>R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 xml:space="preserve"> - c</t>
    </r>
  </si>
  <si>
    <t>(alsó rész belső domborulati sugara)</t>
  </si>
  <si>
    <r>
      <t>d</t>
    </r>
    <r>
      <rPr>
        <b/>
        <vertAlign val="subscript"/>
        <sz val="11"/>
        <rFont val="Arial"/>
        <family val="2"/>
      </rPr>
      <t>4</t>
    </r>
  </si>
  <si>
    <r>
      <t>i</t>
    </r>
    <r>
      <rPr>
        <b/>
        <vertAlign val="subscript"/>
        <sz val="11"/>
        <rFont val="Arial"/>
        <family val="2"/>
      </rPr>
      <t>4</t>
    </r>
  </si>
  <si>
    <r>
      <t>j</t>
    </r>
    <r>
      <rPr>
        <b/>
        <vertAlign val="subscript"/>
        <sz val="11"/>
        <rFont val="Arial"/>
        <family val="2"/>
      </rPr>
      <t>4</t>
    </r>
  </si>
  <si>
    <r>
      <t>k</t>
    </r>
    <r>
      <rPr>
        <b/>
        <vertAlign val="subscript"/>
        <sz val="11"/>
        <rFont val="Arial"/>
        <family val="2"/>
      </rPr>
      <t>4</t>
    </r>
  </si>
  <si>
    <t>tető előtti üres távolság</t>
  </si>
  <si>
    <t>vízszintes él előreugrása</t>
  </si>
  <si>
    <t>vízszintes él magassága</t>
  </si>
  <si>
    <r>
      <t>l</t>
    </r>
    <r>
      <rPr>
        <b/>
        <vertAlign val="subscript"/>
        <sz val="11"/>
        <rFont val="Arial"/>
        <family val="2"/>
      </rPr>
      <t>4</t>
    </r>
  </si>
  <si>
    <t>púpmagasság</t>
  </si>
  <si>
    <r>
      <t>m</t>
    </r>
    <r>
      <rPr>
        <b/>
        <vertAlign val="subscript"/>
        <sz val="11"/>
        <rFont val="Arial"/>
        <family val="2"/>
      </rPr>
      <t>4</t>
    </r>
  </si>
  <si>
    <t>púp lemetszési magassága</t>
  </si>
  <si>
    <r>
      <t>f</t>
    </r>
    <r>
      <rPr>
        <b/>
        <vertAlign val="subscript"/>
        <sz val="11"/>
        <rFont val="Arial"/>
        <family val="2"/>
      </rPr>
      <t>5</t>
    </r>
  </si>
  <si>
    <r>
      <t>h</t>
    </r>
    <r>
      <rPr>
        <b/>
        <vertAlign val="subscript"/>
        <sz val="11"/>
        <rFont val="Arial"/>
        <family val="2"/>
      </rPr>
      <t>5</t>
    </r>
  </si>
  <si>
    <r>
      <t>l</t>
    </r>
    <r>
      <rPr>
        <b/>
        <vertAlign val="subscript"/>
        <sz val="11"/>
        <rFont val="Arial"/>
        <family val="2"/>
      </rPr>
      <t>5</t>
    </r>
  </si>
  <si>
    <t>alsó kampó belógása</t>
  </si>
  <si>
    <t>púp belógása</t>
  </si>
  <si>
    <r>
      <t>R</t>
    </r>
    <r>
      <rPr>
        <b/>
        <vertAlign val="subscript"/>
        <sz val="11"/>
        <rFont val="Arial"/>
        <family val="2"/>
      </rPr>
      <t>bk</t>
    </r>
  </si>
  <si>
    <r>
      <t>r</t>
    </r>
    <r>
      <rPr>
        <b/>
        <vertAlign val="subscript"/>
        <sz val="11"/>
        <rFont val="Arial"/>
        <family val="2"/>
      </rPr>
      <t>bb</t>
    </r>
  </si>
  <si>
    <t>bal alsó külső ívsugár</t>
  </si>
  <si>
    <t>(bal alsó belső ívsugár)</t>
  </si>
  <si>
    <t>bal felső külső ívsugár</t>
  </si>
  <si>
    <t>bal felső belső ívsugár</t>
  </si>
  <si>
    <r>
      <t>R</t>
    </r>
    <r>
      <rPr>
        <b/>
        <vertAlign val="subscript"/>
        <sz val="11"/>
        <rFont val="Arial"/>
        <family val="2"/>
      </rPr>
      <t>5</t>
    </r>
  </si>
  <si>
    <t>jobb külső domborulati sugár</t>
  </si>
  <si>
    <t>kampók / felső rész külső domb. sug.</t>
  </si>
  <si>
    <r>
      <t>r</t>
    </r>
    <r>
      <rPr>
        <b/>
        <vertAlign val="subscript"/>
        <sz val="11"/>
        <rFont val="Arial"/>
        <family val="2"/>
      </rPr>
      <t>5</t>
    </r>
  </si>
  <si>
    <r>
      <t>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- c</t>
    </r>
  </si>
  <si>
    <t>(jobb belső domborulati sugár)</t>
  </si>
  <si>
    <r>
      <t>f</t>
    </r>
    <r>
      <rPr>
        <b/>
        <vertAlign val="subscript"/>
        <sz val="11"/>
        <rFont val="Arial"/>
        <family val="2"/>
      </rPr>
      <t>6</t>
    </r>
  </si>
  <si>
    <r>
      <t>h</t>
    </r>
    <r>
      <rPr>
        <b/>
        <vertAlign val="subscript"/>
        <sz val="11"/>
        <rFont val="Arial"/>
        <family val="2"/>
      </rPr>
      <t>6</t>
    </r>
  </si>
  <si>
    <t>bal középső külső ívsugár</t>
  </si>
  <si>
    <r>
      <t>R</t>
    </r>
    <r>
      <rPr>
        <b/>
        <vertAlign val="subscript"/>
        <sz val="11"/>
        <rFont val="Arial"/>
        <family val="2"/>
      </rPr>
      <t>6</t>
    </r>
  </si>
  <si>
    <r>
      <t>r</t>
    </r>
    <r>
      <rPr>
        <b/>
        <vertAlign val="subscript"/>
        <sz val="11"/>
        <rFont val="Arial"/>
        <family val="2"/>
      </rPr>
      <t>6</t>
    </r>
  </si>
  <si>
    <r>
      <t>R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- c</t>
    </r>
  </si>
  <si>
    <t>hézag oldalt</t>
  </si>
  <si>
    <r>
      <t>b</t>
    </r>
    <r>
      <rPr>
        <b/>
        <vertAlign val="subscript"/>
        <sz val="11"/>
        <rFont val="Arial"/>
        <family val="2"/>
      </rPr>
      <t>7</t>
    </r>
  </si>
  <si>
    <r>
      <t>d</t>
    </r>
    <r>
      <rPr>
        <b/>
        <vertAlign val="subscript"/>
        <sz val="11"/>
        <rFont val="Arial"/>
        <family val="2"/>
      </rPr>
      <t>7</t>
    </r>
  </si>
  <si>
    <r>
      <t>f</t>
    </r>
    <r>
      <rPr>
        <b/>
        <vertAlign val="subscript"/>
        <sz val="11"/>
        <rFont val="Arial"/>
        <family val="2"/>
      </rPr>
      <t>7</t>
    </r>
  </si>
  <si>
    <r>
      <t>g</t>
    </r>
    <r>
      <rPr>
        <b/>
        <vertAlign val="subscript"/>
        <sz val="11"/>
        <rFont val="Arial"/>
        <family val="2"/>
      </rPr>
      <t>7</t>
    </r>
  </si>
  <si>
    <r>
      <t>i</t>
    </r>
    <r>
      <rPr>
        <b/>
        <vertAlign val="subscript"/>
        <sz val="11"/>
        <rFont val="Arial"/>
        <family val="2"/>
      </rPr>
      <t>7</t>
    </r>
  </si>
  <si>
    <t>talp vízszintes hossza</t>
  </si>
  <si>
    <t>orr belógása</t>
  </si>
  <si>
    <t>talp előtti üres távolság</t>
  </si>
  <si>
    <r>
      <t>R</t>
    </r>
    <r>
      <rPr>
        <b/>
        <vertAlign val="subscript"/>
        <sz val="11"/>
        <rFont val="Arial"/>
        <family val="2"/>
      </rPr>
      <t>7</t>
    </r>
  </si>
  <si>
    <t>ívelt szár külső sugara</t>
  </si>
  <si>
    <r>
      <t>r</t>
    </r>
    <r>
      <rPr>
        <b/>
        <vertAlign val="subscript"/>
        <sz val="11"/>
        <rFont val="Arial"/>
        <family val="2"/>
      </rPr>
      <t>7</t>
    </r>
  </si>
  <si>
    <r>
      <t>R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 xml:space="preserve"> - c</t>
    </r>
  </si>
  <si>
    <t>(ívelt szár belső sugara)</t>
  </si>
  <si>
    <r>
      <t>h</t>
    </r>
    <r>
      <rPr>
        <b/>
        <vertAlign val="subscript"/>
        <sz val="11"/>
        <rFont val="Arial"/>
        <family val="2"/>
      </rPr>
      <t>8</t>
    </r>
  </si>
  <si>
    <t>felső rész külső domborulati sugara</t>
  </si>
  <si>
    <t>(felső rész belső domborulati sugara)</t>
  </si>
  <si>
    <t>hézag középen (3 db)</t>
  </si>
  <si>
    <t>Arial, középvastag (Volvo, 2006-tól)</t>
  </si>
  <si>
    <t>545 kB</t>
  </si>
  <si>
    <t>2008.11.17.</t>
  </si>
  <si>
    <t>részlegesen feltöltött alapváltozat</t>
  </si>
  <si>
    <r>
      <t xml:space="preserve">Trolibusz, </t>
    </r>
    <r>
      <rPr>
        <sz val="8"/>
        <rFont val="Arial"/>
        <family val="2"/>
      </rPr>
      <t>szabvány-szárm.</t>
    </r>
  </si>
  <si>
    <t>Fürst 1992-94, visz.jelző tábla sz.típusa</t>
  </si>
  <si>
    <t>Villamos (vékony) a 80-as évektől</t>
  </si>
  <si>
    <t>Cinkota (1992-től ?)</t>
  </si>
  <si>
    <t>Cinkota, 2000-től (keskeny, nyúlánk)</t>
  </si>
  <si>
    <r>
      <t xml:space="preserve">számítva: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= [4(R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)+(h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+c -2R</t>
    </r>
    <r>
      <rPr>
        <vertAlign val="subscript"/>
        <sz val="9"/>
        <rFont val="Arial"/>
        <family val="2"/>
      </rPr>
      <t>0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 / [8(R-R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)]</t>
    </r>
  </si>
  <si>
    <r>
      <t xml:space="preserve">számítva: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= [4(R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)+(h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+c -2R</t>
    </r>
    <r>
      <rPr>
        <vertAlign val="subscript"/>
        <sz val="9"/>
        <rFont val="Arial"/>
        <family val="2"/>
      </rPr>
      <t>0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 / [8(R-R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)]</t>
    </r>
  </si>
  <si>
    <r>
      <t xml:space="preserve">számítva: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= [4(R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)+(h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+c -2R</t>
    </r>
    <r>
      <rPr>
        <vertAlign val="subscript"/>
        <sz val="9"/>
        <rFont val="Arial"/>
        <family val="2"/>
      </rPr>
      <t>0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 / [8(R-R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)]</t>
    </r>
  </si>
  <si>
    <r>
      <t xml:space="preserve">számítva: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[4(R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)+(a -h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-2R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 / [8(R-R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)]</t>
    </r>
  </si>
  <si>
    <r>
      <t xml:space="preserve">számítva: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[4(R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)+(a -h</t>
    </r>
    <r>
      <rPr>
        <vertAlign val="subscript"/>
        <sz val="10"/>
        <rFont val="Arial"/>
        <family val="2"/>
      </rPr>
      <t xml:space="preserve">8 </t>
    </r>
    <r>
      <rPr>
        <sz val="10"/>
        <rFont val="Arial"/>
        <family val="2"/>
      </rPr>
      <t>-2R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 / [8(R-R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)]</t>
    </r>
  </si>
  <si>
    <r>
      <t xml:space="preserve">számítva: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= [4(R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)+(h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+c -2R</t>
    </r>
    <r>
      <rPr>
        <vertAlign val="subscript"/>
        <sz val="9"/>
        <rFont val="Arial"/>
        <family val="2"/>
      </rPr>
      <t>0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 / [8(R-R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)]</t>
    </r>
  </si>
  <si>
    <t>"karcsúság" a számjegy messziről látható függőleges méretének és vízszintes méretének hányadosa</t>
  </si>
  <si>
    <t>"tágasság" a számjegy (pl. "0") belső üres részének szélessége osztva a mellette lévő vonal vastagságával.</t>
  </si>
  <si>
    <r>
      <t xml:space="preserve">számítva: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[4(R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)+(2f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-2R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 / [8(R-R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)]</t>
    </r>
  </si>
  <si>
    <r>
      <t xml:space="preserve">számítva: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bb</t>
    </r>
    <r>
      <rPr>
        <sz val="10"/>
        <rFont val="Arial"/>
        <family val="2"/>
      </rPr>
      <t xml:space="preserve"> = (l</t>
    </r>
    <r>
      <rPr>
        <vertAlign val="subscript"/>
        <sz val="10"/>
        <rFont val="Arial"/>
        <family val="2"/>
      </rPr>
      <t>5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/ 2l</t>
    </r>
    <r>
      <rPr>
        <vertAlign val="subscript"/>
        <sz val="10"/>
        <rFont val="Arial"/>
        <family val="2"/>
      </rPr>
      <t>5</t>
    </r>
  </si>
  <si>
    <t>Rövid jellemzés</t>
  </si>
  <si>
    <r>
      <t xml:space="preserve">számítva: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= 0,75(a-c) +5(b-i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</t>
    </r>
  </si>
  <si>
    <t>2008.12.30.</t>
  </si>
  <si>
    <t>Számtípus-ismertetés pontosítása, kiegészítése,</t>
  </si>
  <si>
    <t>részletes adatfeltöltés 16 (ebből 2 még hiányos) számtípusra az 1. csoportból</t>
  </si>
  <si>
    <t>további adatfeltöltés 11 (ebből 1 még hiányos) számtípusra a 2. csoportból</t>
  </si>
  <si>
    <t>1034 kB</t>
  </si>
  <si>
    <t>1046 kB</t>
  </si>
  <si>
    <t>2009.01.26.</t>
  </si>
  <si>
    <t>t</t>
  </si>
  <si>
    <r>
      <t>t</t>
    </r>
    <r>
      <rPr>
        <b/>
        <vertAlign val="subscript"/>
        <sz val="11"/>
        <rFont val="Arial"/>
        <family val="2"/>
      </rPr>
      <t>01</t>
    </r>
  </si>
  <si>
    <r>
      <t>t</t>
    </r>
    <r>
      <rPr>
        <b/>
        <vertAlign val="subscript"/>
        <sz val="11"/>
        <rFont val="Arial"/>
        <family val="2"/>
      </rPr>
      <t>10</t>
    </r>
  </si>
  <si>
    <t>számköz, kivéve 1-es előtt, után</t>
  </si>
  <si>
    <t>számköz 1-es előtt</t>
  </si>
  <si>
    <t>számköz 1-es után</t>
  </si>
  <si>
    <t>u</t>
  </si>
  <si>
    <t>v</t>
  </si>
  <si>
    <t>s</t>
  </si>
  <si>
    <r>
      <t>t</t>
    </r>
    <r>
      <rPr>
        <b/>
        <vertAlign val="subscript"/>
        <sz val="11"/>
        <rFont val="Arial"/>
        <family val="2"/>
      </rPr>
      <t>11</t>
    </r>
  </si>
  <si>
    <r>
      <t>t + (t</t>
    </r>
    <r>
      <rPr>
        <vertAlign val="subscript"/>
        <sz val="10"/>
        <rFont val="Arial"/>
        <family val="2"/>
      </rPr>
      <t>01</t>
    </r>
    <r>
      <rPr>
        <sz val="10"/>
        <rFont val="Arial"/>
        <family val="0"/>
      </rPr>
      <t>-t) + (t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-t)</t>
    </r>
  </si>
  <si>
    <t>b + t</t>
  </si>
  <si>
    <t>számköz 1-esek között</t>
  </si>
  <si>
    <t>számtáv alapértéke</t>
  </si>
  <si>
    <t>kötőjel hossza</t>
  </si>
  <si>
    <t>számköz kötőjel előtt-után (1-est kivéve)</t>
  </si>
  <si>
    <r>
      <t>v</t>
    </r>
    <r>
      <rPr>
        <b/>
        <vertAlign val="subscript"/>
        <sz val="11"/>
        <rFont val="Arial"/>
        <family val="2"/>
      </rPr>
      <t>k1</t>
    </r>
  </si>
  <si>
    <r>
      <t>v + (t</t>
    </r>
    <r>
      <rPr>
        <vertAlign val="subscript"/>
        <sz val="10"/>
        <rFont val="Arial"/>
        <family val="2"/>
      </rPr>
      <t>01</t>
    </r>
    <r>
      <rPr>
        <sz val="10"/>
        <rFont val="Arial"/>
        <family val="0"/>
      </rPr>
      <t>-t)</t>
    </r>
  </si>
  <si>
    <r>
      <t>v</t>
    </r>
    <r>
      <rPr>
        <b/>
        <vertAlign val="subscript"/>
        <sz val="11"/>
        <rFont val="Arial"/>
        <family val="2"/>
      </rPr>
      <t>1k</t>
    </r>
  </si>
  <si>
    <r>
      <t xml:space="preserve">v + </t>
    </r>
    <r>
      <rPr>
        <sz val="10"/>
        <rFont val="Arial"/>
        <family val="0"/>
      </rPr>
      <t>(t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-t)</t>
    </r>
  </si>
  <si>
    <t>kötőjel és azt követő 1-es között</t>
  </si>
  <si>
    <t>kötőjel és megelőző 1-es között</t>
  </si>
  <si>
    <r>
      <t>v</t>
    </r>
    <r>
      <rPr>
        <b/>
        <vertAlign val="subscript"/>
        <sz val="11"/>
        <rFont val="Arial"/>
        <family val="2"/>
      </rPr>
      <t>f</t>
    </r>
  </si>
  <si>
    <t>kötőjel alsó élének magassági szintje</t>
  </si>
  <si>
    <t>sz</t>
  </si>
  <si>
    <t>teljes számhossz</t>
  </si>
  <si>
    <r>
      <t>sz</t>
    </r>
    <r>
      <rPr>
        <b/>
        <vertAlign val="subscript"/>
        <sz val="11"/>
        <rFont val="Arial"/>
        <family val="2"/>
      </rPr>
      <t>3</t>
    </r>
  </si>
  <si>
    <t>3b + 2t</t>
  </si>
  <si>
    <r>
      <t>sz</t>
    </r>
    <r>
      <rPr>
        <b/>
        <vertAlign val="subscript"/>
        <sz val="11"/>
        <rFont val="Arial"/>
        <family val="2"/>
      </rPr>
      <t>4</t>
    </r>
  </si>
  <si>
    <r>
      <t>sz</t>
    </r>
    <r>
      <rPr>
        <b/>
        <vertAlign val="subscript"/>
        <sz val="11"/>
        <rFont val="Arial"/>
        <family val="2"/>
      </rPr>
      <t>4k</t>
    </r>
  </si>
  <si>
    <t>4b + 3t</t>
  </si>
  <si>
    <t>4b + 2t + u+2v</t>
  </si>
  <si>
    <t>Háromjegyű:</t>
  </si>
  <si>
    <t>Négyjegyű:</t>
  </si>
  <si>
    <t>Négyjegyű, kötőjellel:</t>
  </si>
  <si>
    <t>(1-es nélküli esetben)</t>
  </si>
  <si>
    <r>
      <t>A számtípusok</t>
    </r>
    <r>
      <rPr>
        <sz val="10"/>
        <rFont val="Arial CE"/>
        <family val="0"/>
      </rPr>
      <t xml:space="preserve"> általam alkalmazott </t>
    </r>
    <r>
      <rPr>
        <b/>
        <sz val="10"/>
        <rFont val="Arial CE"/>
        <family val="0"/>
      </rPr>
      <t>osztályozásának alapja:</t>
    </r>
  </si>
  <si>
    <t>a Részletes adatok különválasztása (SZAMTIPUS-ADAT-1. és SZAMTIPUS-ADAT-2.)</t>
  </si>
  <si>
    <t>Kiegészítés a számközök, kötőjelek és teljes számhosszak méreteivel, valamint</t>
  </si>
  <si>
    <t>Méret (1.+ 2.)</t>
  </si>
  <si>
    <r>
      <t xml:space="preserve">formai kialakítás szerinti </t>
    </r>
    <r>
      <rPr>
        <b/>
        <sz val="10"/>
        <rFont val="Arial CE"/>
        <family val="0"/>
      </rPr>
      <t>osztályozása</t>
    </r>
    <r>
      <rPr>
        <sz val="10"/>
        <rFont val="Arial CE"/>
        <family val="0"/>
      </rPr>
      <t xml:space="preserve"> található a </t>
    </r>
    <r>
      <rPr>
        <b/>
        <sz val="10"/>
        <rFont val="Arial CE"/>
        <family val="0"/>
      </rPr>
      <t>Számtípusok</t>
    </r>
    <r>
      <rPr>
        <sz val="10"/>
        <rFont val="Arial CE"/>
        <family val="0"/>
      </rPr>
      <t xml:space="preserve"> lapján (néhány alapadattal és összehasonlító adattal),</t>
    </r>
  </si>
  <si>
    <r>
      <t xml:space="preserve">míg a különféle adatokhoz a </t>
    </r>
    <r>
      <rPr>
        <b/>
        <sz val="10"/>
        <rFont val="Arial CE"/>
        <family val="0"/>
      </rPr>
      <t xml:space="preserve"> jelölések rajzos magyarázata</t>
    </r>
    <r>
      <rPr>
        <sz val="10"/>
        <rFont val="Arial CE"/>
        <family val="0"/>
      </rPr>
      <t xml:space="preserve"> látható a </t>
    </r>
    <r>
      <rPr>
        <b/>
        <sz val="10"/>
        <rFont val="Arial CE"/>
        <family val="0"/>
      </rPr>
      <t>Méretjelölések</t>
    </r>
    <r>
      <rPr>
        <sz val="10"/>
        <rFont val="Arial CE"/>
        <family val="0"/>
      </rPr>
      <t xml:space="preserve"> lapon.</t>
    </r>
  </si>
  <si>
    <r>
      <t xml:space="preserve">Magukat a </t>
    </r>
    <r>
      <rPr>
        <b/>
        <sz val="10"/>
        <rFont val="Arial CE"/>
        <family val="0"/>
      </rPr>
      <t>részletes adatokat</t>
    </r>
    <r>
      <rPr>
        <sz val="10"/>
        <rFont val="Arial CE"/>
        <family val="0"/>
      </rPr>
      <t xml:space="preserve"> - terjedelmi okokból - különválasztottam, ezek most a SZAMTIPUS-ADAT-2. fájlban találhatók meg.</t>
    </r>
  </si>
  <si>
    <t>576 + 579 kB</t>
  </si>
  <si>
    <t>(A részletes adatok fölött a méretjelölések rajzos magyarázatát - kisebb méretben - megismételtem.)</t>
  </si>
  <si>
    <t>2009.02.17.</t>
  </si>
  <si>
    <t>V2a</t>
  </si>
  <si>
    <t>V2b</t>
  </si>
  <si>
    <t>Villamos az 50/60/70-es években</t>
  </si>
  <si>
    <t>Villamos a 60/70/80-as években</t>
  </si>
  <si>
    <t>F1a</t>
  </si>
  <si>
    <t>F1b</t>
  </si>
  <si>
    <t>Fürst 1975-től ...</t>
  </si>
  <si>
    <t>Fürst ... 1993-ig</t>
  </si>
  <si>
    <t>Ik0</t>
  </si>
  <si>
    <t>Ikarus 1955-től kb 1957-ig</t>
  </si>
  <si>
    <t>Ikarus kb 1957-től 1967-ig</t>
  </si>
  <si>
    <t>G3</t>
  </si>
  <si>
    <t>C3a</t>
  </si>
  <si>
    <t>C3b</t>
  </si>
  <si>
    <t>C3c</t>
  </si>
  <si>
    <t>Cinkota, vékonyabb (1994-től ?)</t>
  </si>
  <si>
    <t>Cinkota, legvékonyabb (1994-től ?)</t>
  </si>
  <si>
    <t>Ó0</t>
  </si>
  <si>
    <t>Óbuda garázsos, 1970-es évek</t>
  </si>
  <si>
    <t>77.</t>
  </si>
  <si>
    <t>78.</t>
  </si>
  <si>
    <t>79.</t>
  </si>
  <si>
    <t>80.</t>
  </si>
  <si>
    <t>81.</t>
  </si>
  <si>
    <t>Ik0 és Ó0 (ó-null) betoldása (1. ill. 3.csoport),  G61 áthelyezése a 2.csoportba (G3-ként),</t>
  </si>
  <si>
    <t>C2 és C3 helyett C3a, C3b, C3c (2.csoport),  Ó1-ÁMG-Ipk-Ipn áthelyezése a 3.csoportba -</t>
  </si>
  <si>
    <t>összesen 76 db helyett 81 db számtípus - további részleges adatfeltöltés az 1. és 2. csoportban</t>
  </si>
  <si>
    <r>
      <t xml:space="preserve">Számtípusok kiegészítése, pontosítása: </t>
    </r>
    <r>
      <rPr>
        <sz val="8"/>
        <rFont val="Arial CE"/>
        <family val="0"/>
      </rPr>
      <t>V2 helyett V2a és V2b,  F1 helyett F1a és F1b,</t>
    </r>
  </si>
  <si>
    <t>míg az ettől eltérő - vagy a szokásosnál bonyolultabb rajzolatú - számformák "szabálytalan"-nak minősülnek.</t>
  </si>
  <si>
    <t>Ilyenek az újabban megjelent számítógépi számtípusok is.</t>
  </si>
  <si>
    <t>580 + 594 kB</t>
  </si>
  <si>
    <t>2009.03.20.</t>
  </si>
  <si>
    <t>további részleges adatfeltöltés a 2., 3., 4. csoportban</t>
  </si>
  <si>
    <t>150+8</t>
  </si>
  <si>
    <t>85+6</t>
  </si>
  <si>
    <t>28+8</t>
  </si>
  <si>
    <t>583 + 604 kB</t>
  </si>
  <si>
    <t>2009.05.26.</t>
  </si>
  <si>
    <t>Elérhetőség: frlaszlo(kukac)gmail(pont)com</t>
  </si>
  <si>
    <t>2013.04.01.</t>
  </si>
  <si>
    <t>további részleges adatfeltöltés az 1. csoportban (F1a, F1b, C1)</t>
  </si>
  <si>
    <t>584 + 606 kB</t>
  </si>
  <si>
    <t>2013.07.28.</t>
  </si>
  <si>
    <t>(C1 részletes adatainak kiegészítése, módosítása)</t>
  </si>
  <si>
    <r>
      <t xml:space="preserve">Kiegészítés további 2 számtípussal </t>
    </r>
    <r>
      <rPr>
        <sz val="8"/>
        <rFont val="Arial CE"/>
        <family val="0"/>
      </rPr>
      <t>(V4c, CK77)</t>
    </r>
    <r>
      <rPr>
        <sz val="10"/>
        <rFont val="Arial CE"/>
        <family val="0"/>
      </rPr>
      <t>, további kép-illusztrációk és pontosítások</t>
    </r>
  </si>
  <si>
    <t>7/a</t>
  </si>
  <si>
    <t>V4c</t>
  </si>
  <si>
    <t xml:space="preserve">Buszokon hézagos számok kb. 2010-től </t>
  </si>
  <si>
    <t>19/a</t>
  </si>
  <si>
    <t>CK77</t>
  </si>
  <si>
    <t>Cinkota és Kilián 1977-től ...</t>
  </si>
  <si>
    <t>Cinkota 1975-től ...</t>
  </si>
  <si>
    <t>Garázsos (kicsi, R) 50/60-as évek</t>
  </si>
  <si>
    <t>Garázsos (nagyobb, F) 50/60-as évek</t>
  </si>
  <si>
    <t>Garázsos (nyúlánk, K) 50/60-as évek</t>
  </si>
  <si>
    <t>Pécs 70-es évek eleje, Mező 1976 (nagy)</t>
  </si>
  <si>
    <t>Pécs, 70-es évek közepe</t>
  </si>
  <si>
    <t>Mező, 1994-től 96-ig (utolsó)</t>
  </si>
  <si>
    <r>
      <t>G1</t>
    </r>
    <r>
      <rPr>
        <sz val="8"/>
        <rFont val="Arial"/>
        <family val="0"/>
      </rPr>
      <t xml:space="preserve">: a 3-as tágassága: </t>
    </r>
  </si>
  <si>
    <t>2017.11.12.</t>
  </si>
  <si>
    <t>592 + 615 kB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</si>
</sst>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i/>
      <sz val="12"/>
      <name val="Arial CE"/>
      <family val="2"/>
    </font>
    <font>
      <u val="single"/>
      <sz val="10"/>
      <name val="Arial"/>
      <family val="0"/>
    </font>
    <font>
      <b/>
      <sz val="10"/>
      <name val="Arial CE"/>
      <family val="0"/>
    </font>
    <font>
      <b/>
      <sz val="14"/>
      <name val="Arial"/>
      <family val="2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8"/>
      <color indexed="51"/>
      <name val="Cambria"/>
      <family val="2"/>
    </font>
    <font>
      <b/>
      <sz val="15"/>
      <color indexed="51"/>
      <name val="Calibri"/>
      <family val="2"/>
    </font>
    <font>
      <b/>
      <sz val="13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54"/>
      <name val="Calibri"/>
      <family val="2"/>
    </font>
    <font>
      <b/>
      <sz val="11"/>
      <color indexed="12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2" fillId="34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35" borderId="0" xfId="0" applyNumberFormat="1" applyFont="1" applyFill="1" applyAlignment="1">
      <alignment vertical="center"/>
    </xf>
    <xf numFmtId="49" fontId="6" fillId="35" borderId="0" xfId="0" applyNumberFormat="1" applyFont="1" applyFill="1" applyAlignment="1">
      <alignment vertical="center"/>
    </xf>
    <xf numFmtId="49" fontId="0" fillId="35" borderId="0" xfId="0" applyNumberFormat="1" applyFill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2" fillId="36" borderId="0" xfId="0" applyNumberFormat="1" applyFont="1" applyFill="1" applyAlignment="1">
      <alignment vertical="center"/>
    </xf>
    <xf numFmtId="49" fontId="0" fillId="36" borderId="0" xfId="0" applyNumberFormat="1" applyFill="1" applyAlignment="1">
      <alignment vertical="center"/>
    </xf>
    <xf numFmtId="1" fontId="0" fillId="35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35" borderId="0" xfId="0" applyNumberFormat="1" applyFont="1" applyFill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49" fontId="9" fillId="35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1" fontId="8" fillId="35" borderId="0" xfId="0" applyNumberFormat="1" applyFont="1" applyFill="1" applyAlignment="1">
      <alignment horizontal="center" vertical="center"/>
    </xf>
    <xf numFmtId="49" fontId="0" fillId="35" borderId="0" xfId="0" applyNumberFormat="1" applyFill="1" applyAlignment="1">
      <alignment horizontal="center" vertical="center"/>
    </xf>
    <xf numFmtId="2" fontId="0" fillId="35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" fontId="10" fillId="35" borderId="0" xfId="0" applyNumberFormat="1" applyFont="1" applyFill="1" applyAlignment="1">
      <alignment horizontal="center" vertical="center"/>
    </xf>
    <xf numFmtId="49" fontId="16" fillId="0" borderId="10" xfId="56" applyNumberFormat="1" applyFont="1" applyFill="1" applyBorder="1" applyAlignment="1">
      <alignment horizontal="left" vertical="center"/>
      <protection/>
    </xf>
    <xf numFmtId="49" fontId="14" fillId="0" borderId="10" xfId="56" applyNumberFormat="1" applyBorder="1" applyAlignment="1">
      <alignment vertical="center"/>
      <protection/>
    </xf>
    <xf numFmtId="49" fontId="14" fillId="0" borderId="0" xfId="56" applyNumberFormat="1" applyAlignment="1">
      <alignment vertical="center"/>
      <protection/>
    </xf>
    <xf numFmtId="49" fontId="14" fillId="0" borderId="0" xfId="56" applyNumberFormat="1" applyFont="1">
      <alignment/>
      <protection/>
    </xf>
    <xf numFmtId="49" fontId="14" fillId="0" borderId="0" xfId="56" applyNumberFormat="1">
      <alignment/>
      <protection/>
    </xf>
    <xf numFmtId="49" fontId="14" fillId="0" borderId="0" xfId="56" applyNumberFormat="1" applyFont="1" applyAlignment="1">
      <alignment vertical="center"/>
      <protection/>
    </xf>
    <xf numFmtId="49" fontId="17" fillId="0" borderId="0" xfId="43" applyNumberFormat="1" applyFont="1" applyAlignment="1" applyProtection="1">
      <alignment vertical="center"/>
      <protection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0" xfId="43" applyNumberFormat="1" applyFont="1" applyAlignment="1" applyProtection="1">
      <alignment vertical="center"/>
      <protection/>
    </xf>
    <xf numFmtId="49" fontId="18" fillId="0" borderId="0" xfId="56" applyNumberFormat="1" applyFont="1">
      <alignment/>
      <protection/>
    </xf>
    <xf numFmtId="49" fontId="18" fillId="0" borderId="0" xfId="56" applyNumberFormat="1" applyFont="1" applyAlignment="1">
      <alignment vertical="center"/>
      <protection/>
    </xf>
    <xf numFmtId="49" fontId="2" fillId="0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 textRotation="90" wrapText="1"/>
    </xf>
    <xf numFmtId="49" fontId="2" fillId="0" borderId="0" xfId="0" applyNumberFormat="1" applyFont="1" applyAlignment="1">
      <alignment horizontal="right" vertical="center"/>
    </xf>
    <xf numFmtId="49" fontId="15" fillId="0" borderId="0" xfId="56" applyNumberFormat="1" applyFont="1" applyAlignment="1">
      <alignment vertical="center"/>
      <protection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1" fontId="2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1" fontId="8" fillId="9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9" fontId="10" fillId="10" borderId="0" xfId="0" applyNumberFormat="1" applyFont="1" applyFill="1" applyAlignment="1">
      <alignment horizontal="center" vertical="center"/>
    </xf>
    <xf numFmtId="2" fontId="11" fillId="10" borderId="0" xfId="0" applyNumberFormat="1" applyFont="1" applyFill="1" applyAlignment="1">
      <alignment horizontal="center" vertical="center"/>
    </xf>
    <xf numFmtId="1" fontId="37" fillId="10" borderId="0" xfId="0" applyNumberFormat="1" applyFont="1" applyFill="1" applyBorder="1" applyAlignment="1">
      <alignment horizontal="left" vertical="center"/>
    </xf>
    <xf numFmtId="1" fontId="8" fillId="10" borderId="0" xfId="0" applyNumberFormat="1" applyFont="1" applyFill="1" applyBorder="1" applyAlignment="1">
      <alignment horizontal="center" vertical="center"/>
    </xf>
    <xf numFmtId="1" fontId="0" fillId="10" borderId="0" xfId="0" applyNumberFormat="1" applyFill="1" applyBorder="1" applyAlignment="1">
      <alignment horizontal="center" vertical="center"/>
    </xf>
    <xf numFmtId="49" fontId="10" fillId="10" borderId="0" xfId="0" applyNumberFormat="1" applyFont="1" applyFill="1" applyBorder="1" applyAlignment="1">
      <alignment horizontal="center" vertical="center"/>
    </xf>
    <xf numFmtId="2" fontId="11" fillId="10" borderId="0" xfId="0" applyNumberFormat="1" applyFont="1" applyFill="1" applyBorder="1" applyAlignment="1">
      <alignment horizontal="center" vertical="center"/>
    </xf>
    <xf numFmtId="1" fontId="10" fillId="10" borderId="0" xfId="0" applyNumberFormat="1" applyFont="1" applyFill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Frsz-alap200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000"/>
      <rgbColor rgb="00FFFFFF"/>
      <rgbColor rgb="0033CC33"/>
      <rgbColor rgb="00CC99FF"/>
      <rgbColor rgb="00FF6600"/>
      <rgbColor rgb="0000CCFF"/>
      <rgbColor rgb="0099CC00"/>
      <rgbColor rgb="00FF6699"/>
      <rgbColor rgb="00009900"/>
      <rgbColor rgb="009900FF"/>
      <rgbColor rgb="00CC3300"/>
      <rgbColor rgb="003333FF"/>
      <rgbColor rgb="00CC9900"/>
      <rgbColor rgb="00CC0099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CC00"/>
      <rgbColor rgb="00FF99CC"/>
      <rgbColor rgb="00CCCCFF"/>
      <rgbColor rgb="0099CCFF"/>
      <rgbColor rgb="00FFCCCC"/>
      <rgbColor rgb="0099FF99"/>
      <rgbColor rgb="00FFFFCC"/>
      <rgbColor rgb="00CCFFFF"/>
      <rgbColor rgb="00FF9900"/>
      <rgbColor rgb="00FF0066"/>
      <rgbColor rgb="000099FF"/>
      <rgbColor rgb="0033CCCC"/>
      <rgbColor rgb="000099CC"/>
      <rgbColor rgb="00008080"/>
      <rgbColor rgb="00996600"/>
      <rgbColor rgb="00C0C0C0"/>
      <rgbColor rgb="00800080"/>
      <rgbColor rgb="00CC66FF"/>
      <rgbColor rgb="006600CC"/>
      <rgbColor rgb="00000099"/>
      <rgbColor rgb="000066CC"/>
      <rgbColor rgb="00FFFF00"/>
      <rgbColor rgb="00663300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600075</xdr:colOff>
      <xdr:row>28</xdr:row>
      <xdr:rowOff>171450</xdr:rowOff>
    </xdr:to>
    <xdr:pic>
      <xdr:nvPicPr>
        <xdr:cNvPr id="1" name="Picture 7" descr="méretez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3038475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4</xdr:col>
      <xdr:colOff>609600</xdr:colOff>
      <xdr:row>56</xdr:row>
      <xdr:rowOff>9525</xdr:rowOff>
    </xdr:to>
    <xdr:pic>
      <xdr:nvPicPr>
        <xdr:cNvPr id="2" name="Picture 8" descr="méretez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48350"/>
          <a:ext cx="304800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4</xdr:col>
      <xdr:colOff>657225</xdr:colOff>
      <xdr:row>83</xdr:row>
      <xdr:rowOff>171450</xdr:rowOff>
    </xdr:to>
    <xdr:pic>
      <xdr:nvPicPr>
        <xdr:cNvPr id="3" name="Picture 9" descr="méretez6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0000"/>
          <a:ext cx="309562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104775</xdr:rowOff>
    </xdr:from>
    <xdr:to>
      <xdr:col>4</xdr:col>
      <xdr:colOff>638175</xdr:colOff>
      <xdr:row>106</xdr:row>
      <xdr:rowOff>9525</xdr:rowOff>
    </xdr:to>
    <xdr:pic>
      <xdr:nvPicPr>
        <xdr:cNvPr id="4" name="Picture 10" descr="méretez05-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726025"/>
          <a:ext cx="30765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3">
      <selection activeCell="L45" sqref="L45"/>
    </sheetView>
  </sheetViews>
  <sheetFormatPr defaultColWidth="9.140625" defaultRowHeight="12.75" customHeight="1"/>
  <cols>
    <col min="1" max="1" width="10.7109375" style="34" bestFit="1" customWidth="1"/>
    <col min="2" max="2" width="8.28125" style="34" customWidth="1"/>
    <col min="3" max="3" width="4.57421875" style="34" customWidth="1"/>
    <col min="4" max="4" width="4.00390625" style="34" customWidth="1"/>
    <col min="5" max="11" width="9.140625" style="34" customWidth="1"/>
    <col min="12" max="12" width="15.8515625" style="34" customWidth="1"/>
    <col min="13" max="16384" width="9.140625" style="34" customWidth="1"/>
  </cols>
  <sheetData>
    <row r="1" s="33" customFormat="1" ht="15.75" customHeight="1" thickBot="1">
      <c r="A1" s="32" t="s">
        <v>273</v>
      </c>
    </row>
    <row r="2" ht="9.75" customHeight="1"/>
    <row r="3" s="36" customFormat="1" ht="12.75" customHeight="1">
      <c r="A3" s="35" t="s">
        <v>274</v>
      </c>
    </row>
    <row r="4" s="36" customFormat="1" ht="12.75" customHeight="1">
      <c r="A4" s="35" t="s">
        <v>433</v>
      </c>
    </row>
    <row r="5" s="36" customFormat="1" ht="12.75" customHeight="1">
      <c r="A5" s="35" t="s">
        <v>434</v>
      </c>
    </row>
    <row r="6" s="36" customFormat="1" ht="12.75" customHeight="1">
      <c r="A6" s="35" t="s">
        <v>435</v>
      </c>
    </row>
    <row r="7" s="36" customFormat="1" ht="12.75" customHeight="1">
      <c r="A7" s="35" t="s">
        <v>437</v>
      </c>
    </row>
    <row r="8" s="36" customFormat="1" ht="12.75" customHeight="1"/>
    <row r="9" s="36" customFormat="1" ht="12.75" customHeight="1">
      <c r="A9" s="42" t="s">
        <v>429</v>
      </c>
    </row>
    <row r="10" spans="1:2" s="36" customFormat="1" ht="12.75" customHeight="1">
      <c r="A10" s="35"/>
      <c r="B10" s="35" t="s">
        <v>276</v>
      </c>
    </row>
    <row r="11" spans="1:3" s="36" customFormat="1" ht="12.75" customHeight="1">
      <c r="A11" s="35"/>
      <c r="B11" s="35" t="s">
        <v>467</v>
      </c>
      <c r="C11" s="35"/>
    </row>
    <row r="12" spans="2:3" ht="12.75" customHeight="1">
      <c r="B12" s="37" t="s">
        <v>468</v>
      </c>
      <c r="C12" s="37"/>
    </row>
    <row r="13" spans="1:2" ht="12.75" customHeight="1">
      <c r="A13" s="37" t="s">
        <v>282</v>
      </c>
      <c r="B13" s="37"/>
    </row>
    <row r="14" spans="2:8" s="37" customFormat="1" ht="12.75" customHeight="1">
      <c r="B14" s="37" t="s">
        <v>380</v>
      </c>
      <c r="C14" s="38"/>
      <c r="H14" s="38"/>
    </row>
    <row r="15" s="37" customFormat="1" ht="12.75" customHeight="1">
      <c r="C15" s="41" t="s">
        <v>275</v>
      </c>
    </row>
    <row r="16" spans="2:3" s="37" customFormat="1" ht="12.75" customHeight="1">
      <c r="B16" s="37" t="s">
        <v>381</v>
      </c>
      <c r="C16" s="41"/>
    </row>
    <row r="17" s="37" customFormat="1" ht="12.75" customHeight="1">
      <c r="C17" s="41"/>
    </row>
    <row r="18" spans="1:3" s="37" customFormat="1" ht="12.75" customHeight="1">
      <c r="A18" s="37" t="s">
        <v>283</v>
      </c>
      <c r="C18" s="41"/>
    </row>
    <row r="19" s="37" customFormat="1" ht="12.75" customHeight="1">
      <c r="C19" s="41"/>
    </row>
    <row r="20" spans="1:3" s="37" customFormat="1" ht="12.75" customHeight="1">
      <c r="A20" s="43" t="s">
        <v>284</v>
      </c>
      <c r="C20" s="41"/>
    </row>
    <row r="21" spans="1:3" s="37" customFormat="1" ht="12.75" customHeight="1">
      <c r="A21" s="37" t="s">
        <v>277</v>
      </c>
      <c r="C21" s="41"/>
    </row>
    <row r="22" spans="1:3" s="37" customFormat="1" ht="12.75" customHeight="1">
      <c r="A22" s="37" t="s">
        <v>278</v>
      </c>
      <c r="C22" s="41"/>
    </row>
    <row r="23" spans="1:3" s="37" customFormat="1" ht="12.75" customHeight="1">
      <c r="A23" s="37" t="s">
        <v>279</v>
      </c>
      <c r="C23" s="41"/>
    </row>
    <row r="24" spans="1:3" s="37" customFormat="1" ht="12.75" customHeight="1">
      <c r="A24" s="37" t="s">
        <v>280</v>
      </c>
      <c r="C24" s="41"/>
    </row>
    <row r="25" ht="12.75" customHeight="1">
      <c r="A25" s="36" t="s">
        <v>281</v>
      </c>
    </row>
    <row r="26" ht="12.75" customHeight="1">
      <c r="A26" s="36"/>
    </row>
    <row r="27" s="39" customFormat="1" ht="12.75">
      <c r="A27" s="39" t="s">
        <v>270</v>
      </c>
    </row>
    <row r="28" s="39" customFormat="1" ht="12.75">
      <c r="A28" s="39" t="s">
        <v>477</v>
      </c>
    </row>
    <row r="29" s="39" customFormat="1" ht="12.75"/>
    <row r="30" spans="1:12" s="39" customFormat="1" ht="12.75">
      <c r="A30" s="40" t="s">
        <v>271</v>
      </c>
      <c r="B30" s="40"/>
      <c r="C30" s="40" t="s">
        <v>272</v>
      </c>
      <c r="D30" s="40"/>
      <c r="E30" s="40"/>
      <c r="F30" s="40"/>
      <c r="G30" s="40"/>
      <c r="H30" s="40"/>
      <c r="I30" s="40"/>
      <c r="J30" s="40"/>
      <c r="K30" s="40"/>
      <c r="L30" s="40" t="s">
        <v>432</v>
      </c>
    </row>
    <row r="31" spans="1:12" s="39" customFormat="1" ht="12.75">
      <c r="A31" s="39" t="s">
        <v>367</v>
      </c>
      <c r="C31" s="39" t="s">
        <v>368</v>
      </c>
      <c r="L31" s="39" t="s">
        <v>366</v>
      </c>
    </row>
    <row r="32" spans="1:3" ht="12.75" customHeight="1">
      <c r="A32" s="39" t="s">
        <v>386</v>
      </c>
      <c r="C32" s="37" t="s">
        <v>387</v>
      </c>
    </row>
    <row r="33" spans="2:12" ht="12.75" customHeight="1">
      <c r="B33" s="37" t="s">
        <v>388</v>
      </c>
      <c r="L33" s="37" t="s">
        <v>390</v>
      </c>
    </row>
    <row r="34" spans="1:12" ht="12.75" customHeight="1">
      <c r="A34" s="37" t="s">
        <v>392</v>
      </c>
      <c r="B34" s="37" t="s">
        <v>389</v>
      </c>
      <c r="L34" s="37" t="s">
        <v>391</v>
      </c>
    </row>
    <row r="35" spans="1:3" ht="12.75" customHeight="1">
      <c r="A35" s="37" t="s">
        <v>438</v>
      </c>
      <c r="C35" s="37" t="s">
        <v>431</v>
      </c>
    </row>
    <row r="36" spans="3:12" ht="12.75" customHeight="1">
      <c r="C36" s="37" t="s">
        <v>430</v>
      </c>
      <c r="L36" s="37" t="s">
        <v>436</v>
      </c>
    </row>
    <row r="37" spans="1:2" ht="12.75" customHeight="1">
      <c r="A37" s="37" t="s">
        <v>470</v>
      </c>
      <c r="B37" s="37" t="s">
        <v>466</v>
      </c>
    </row>
    <row r="38" ht="12.75" customHeight="1">
      <c r="C38" s="49" t="s">
        <v>463</v>
      </c>
    </row>
    <row r="39" ht="12.75" customHeight="1">
      <c r="C39" s="49" t="s">
        <v>464</v>
      </c>
    </row>
    <row r="40" spans="2:12" ht="12.75" customHeight="1">
      <c r="B40" s="37" t="s">
        <v>465</v>
      </c>
      <c r="L40" s="37" t="s">
        <v>469</v>
      </c>
    </row>
    <row r="41" spans="1:12" ht="12.75" customHeight="1">
      <c r="A41" s="37" t="s">
        <v>476</v>
      </c>
      <c r="B41" s="37" t="s">
        <v>471</v>
      </c>
      <c r="L41" s="37" t="s">
        <v>475</v>
      </c>
    </row>
    <row r="42" spans="1:12" ht="12.75" customHeight="1">
      <c r="A42" s="37" t="s">
        <v>478</v>
      </c>
      <c r="B42" s="37" t="s">
        <v>479</v>
      </c>
      <c r="L42" s="37" t="s">
        <v>480</v>
      </c>
    </row>
    <row r="43" spans="1:3" ht="12.75" customHeight="1">
      <c r="A43" s="37" t="s">
        <v>481</v>
      </c>
      <c r="C43" s="37" t="s">
        <v>482</v>
      </c>
    </row>
    <row r="44" spans="1:12" ht="12.75" customHeight="1">
      <c r="A44" s="34" t="s">
        <v>498</v>
      </c>
      <c r="B44" s="34" t="s">
        <v>483</v>
      </c>
      <c r="L44" s="34" t="s">
        <v>499</v>
      </c>
    </row>
  </sheetData>
  <sheetProtection/>
  <printOptions horizontalCentered="1"/>
  <pageMargins left="0.7874015748031497" right="0.3937007874015748" top="0.7874015748031497" bottom="0.7874015748031497" header="0" footer="0.5905511811023623"/>
  <pageSetup horizontalDpi="300" verticalDpi="300" orientation="portrait" paperSize="9" scale="85" r:id="rId1"/>
  <headerFooter alignWithMargins="0">
    <oddFooter>&amp;L&amp;11&amp;F&amp;R&amp;12&amp;A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00390625" style="14" customWidth="1"/>
    <col min="2" max="2" width="5.00390625" style="1" customWidth="1"/>
    <col min="3" max="3" width="7.7109375" style="23" customWidth="1"/>
    <col min="4" max="4" width="31.00390625" style="9" customWidth="1"/>
    <col min="5" max="7" width="3.8515625" style="21" customWidth="1"/>
    <col min="8" max="8" width="3.140625" style="18" customWidth="1"/>
    <col min="9" max="9" width="1.1484375" style="10" customWidth="1"/>
    <col min="10" max="10" width="3.140625" style="18" customWidth="1"/>
    <col min="11" max="11" width="1.421875" style="10" customWidth="1"/>
    <col min="12" max="12" width="3.8515625" style="27" customWidth="1"/>
    <col min="13" max="13" width="3.140625" style="18" customWidth="1"/>
    <col min="14" max="14" width="1.1484375" style="10" customWidth="1"/>
    <col min="15" max="15" width="3.140625" style="18" customWidth="1"/>
    <col min="16" max="16" width="1.421875" style="10" customWidth="1"/>
    <col min="17" max="17" width="3.8515625" style="27" customWidth="1"/>
    <col min="18" max="18" width="6.7109375" style="1" customWidth="1"/>
    <col min="19" max="16384" width="9.140625" style="1" customWidth="1"/>
  </cols>
  <sheetData>
    <row r="1" spans="1:18" s="50" customFormat="1" ht="15" customHeight="1">
      <c r="A1" s="62" t="s">
        <v>267</v>
      </c>
      <c r="B1" s="70"/>
      <c r="C1" s="68" t="s">
        <v>43</v>
      </c>
      <c r="D1" s="66" t="s">
        <v>384</v>
      </c>
      <c r="E1" s="65" t="s">
        <v>44</v>
      </c>
      <c r="F1" s="65"/>
      <c r="G1" s="65"/>
      <c r="H1" s="72" t="s">
        <v>189</v>
      </c>
      <c r="I1" s="72"/>
      <c r="J1" s="72"/>
      <c r="K1" s="72"/>
      <c r="L1" s="72"/>
      <c r="M1" s="72"/>
      <c r="N1" s="72"/>
      <c r="O1" s="72"/>
      <c r="P1" s="72"/>
      <c r="Q1" s="72"/>
      <c r="R1" s="51"/>
    </row>
    <row r="2" spans="1:18" s="52" customFormat="1" ht="15" customHeight="1">
      <c r="A2" s="62"/>
      <c r="B2" s="70"/>
      <c r="C2" s="68"/>
      <c r="D2" s="66"/>
      <c r="E2" s="64" t="s">
        <v>178</v>
      </c>
      <c r="F2" s="64"/>
      <c r="G2" s="64"/>
      <c r="H2" s="72" t="s">
        <v>187</v>
      </c>
      <c r="I2" s="72"/>
      <c r="J2" s="72"/>
      <c r="K2" s="72"/>
      <c r="L2" s="72"/>
      <c r="M2" s="72" t="s">
        <v>188</v>
      </c>
      <c r="N2" s="72"/>
      <c r="O2" s="72"/>
      <c r="P2" s="72"/>
      <c r="Q2" s="72"/>
      <c r="R2" s="51"/>
    </row>
    <row r="3" spans="1:18" s="55" customFormat="1" ht="13.5">
      <c r="A3" s="63"/>
      <c r="B3" s="71"/>
      <c r="C3" s="69"/>
      <c r="D3" s="67"/>
      <c r="E3" s="53" t="s">
        <v>1</v>
      </c>
      <c r="F3" s="53" t="s">
        <v>4</v>
      </c>
      <c r="G3" s="53" t="s">
        <v>6</v>
      </c>
      <c r="H3" s="73" t="s">
        <v>190</v>
      </c>
      <c r="I3" s="73"/>
      <c r="J3" s="73"/>
      <c r="K3" s="73"/>
      <c r="L3" s="73"/>
      <c r="M3" s="73" t="s">
        <v>191</v>
      </c>
      <c r="N3" s="73"/>
      <c r="O3" s="73"/>
      <c r="P3" s="73"/>
      <c r="Q3" s="73"/>
      <c r="R3" s="54"/>
    </row>
    <row r="4" spans="1:17" s="13" customFormat="1" ht="15">
      <c r="A4" s="20"/>
      <c r="B4" s="11" t="s">
        <v>42</v>
      </c>
      <c r="C4" s="22"/>
      <c r="D4" s="12"/>
      <c r="E4" s="24"/>
      <c r="F4" s="24"/>
      <c r="G4" s="24"/>
      <c r="H4" s="17"/>
      <c r="I4" s="25"/>
      <c r="J4" s="17"/>
      <c r="K4" s="25"/>
      <c r="L4" s="26"/>
      <c r="M4" s="17"/>
      <c r="N4" s="25"/>
      <c r="O4" s="17"/>
      <c r="P4" s="25"/>
      <c r="Q4" s="26"/>
    </row>
    <row r="5" spans="1:18" ht="15.75" customHeight="1">
      <c r="A5" s="14" t="s">
        <v>192</v>
      </c>
      <c r="B5" s="61" t="s">
        <v>179</v>
      </c>
      <c r="C5" s="23" t="s">
        <v>45</v>
      </c>
      <c r="D5" s="9" t="s">
        <v>51</v>
      </c>
      <c r="E5" s="21">
        <v>140</v>
      </c>
      <c r="F5" s="21">
        <v>64</v>
      </c>
      <c r="G5" s="21">
        <v>20</v>
      </c>
      <c r="H5" s="28">
        <f>E5-G5</f>
        <v>120</v>
      </c>
      <c r="I5" s="29" t="s">
        <v>269</v>
      </c>
      <c r="J5" s="28">
        <f>F5-G5</f>
        <v>44</v>
      </c>
      <c r="K5" s="29" t="s">
        <v>2</v>
      </c>
      <c r="L5" s="30">
        <f>H5/J5</f>
        <v>2.727272727272727</v>
      </c>
      <c r="M5" s="28">
        <f>F5-2*G5</f>
        <v>24</v>
      </c>
      <c r="N5" s="29" t="s">
        <v>269</v>
      </c>
      <c r="O5" s="28">
        <f>G5</f>
        <v>20</v>
      </c>
      <c r="P5" s="29" t="s">
        <v>2</v>
      </c>
      <c r="Q5" s="30">
        <f>M5/O5</f>
        <v>1.2</v>
      </c>
      <c r="R5" s="8"/>
    </row>
    <row r="6" spans="1:17" ht="15.75" customHeight="1">
      <c r="A6" s="14" t="s">
        <v>193</v>
      </c>
      <c r="B6" s="61"/>
      <c r="C6" s="23" t="s">
        <v>46</v>
      </c>
      <c r="D6" s="9" t="s">
        <v>441</v>
      </c>
      <c r="E6" s="21">
        <v>140</v>
      </c>
      <c r="F6" s="21">
        <v>64</v>
      </c>
      <c r="G6" s="21">
        <v>19</v>
      </c>
      <c r="H6" s="28">
        <f>E6-G6</f>
        <v>121</v>
      </c>
      <c r="I6" s="29" t="s">
        <v>269</v>
      </c>
      <c r="J6" s="28">
        <f>F6-G6</f>
        <v>45</v>
      </c>
      <c r="K6" s="29" t="s">
        <v>2</v>
      </c>
      <c r="L6" s="30">
        <f>H6/J6</f>
        <v>2.688888888888889</v>
      </c>
      <c r="M6" s="28">
        <f>F6-2*G6</f>
        <v>26</v>
      </c>
      <c r="N6" s="29" t="s">
        <v>269</v>
      </c>
      <c r="O6" s="28">
        <f>G6</f>
        <v>19</v>
      </c>
      <c r="P6" s="29" t="s">
        <v>2</v>
      </c>
      <c r="Q6" s="30">
        <f>M6/O6</f>
        <v>1.368421052631579</v>
      </c>
    </row>
    <row r="7" spans="1:17" ht="15.75" customHeight="1">
      <c r="A7" s="14" t="s">
        <v>194</v>
      </c>
      <c r="B7" s="61"/>
      <c r="C7" s="23" t="s">
        <v>439</v>
      </c>
      <c r="D7" s="9" t="s">
        <v>442</v>
      </c>
      <c r="E7" s="21">
        <v>140</v>
      </c>
      <c r="F7" s="21">
        <v>64</v>
      </c>
      <c r="G7" s="21">
        <v>19</v>
      </c>
      <c r="H7" s="28">
        <f aca="true" t="shared" si="0" ref="H7:H13">E7-G7</f>
        <v>121</v>
      </c>
      <c r="I7" s="29" t="s">
        <v>269</v>
      </c>
      <c r="J7" s="28">
        <f aca="true" t="shared" si="1" ref="J7:J13">F7-G7</f>
        <v>45</v>
      </c>
      <c r="K7" s="29" t="s">
        <v>2</v>
      </c>
      <c r="L7" s="30">
        <f aca="true" t="shared" si="2" ref="L7:L13">H7/J7</f>
        <v>2.688888888888889</v>
      </c>
      <c r="M7" s="28">
        <f aca="true" t="shared" si="3" ref="M7:M13">F7-2*G7</f>
        <v>26</v>
      </c>
      <c r="N7" s="29" t="s">
        <v>269</v>
      </c>
      <c r="O7" s="28">
        <f aca="true" t="shared" si="4" ref="O7:O13">G7</f>
        <v>19</v>
      </c>
      <c r="P7" s="29" t="s">
        <v>2</v>
      </c>
      <c r="Q7" s="30">
        <f aca="true" t="shared" si="5" ref="Q7:Q13">M7/O7</f>
        <v>1.368421052631579</v>
      </c>
    </row>
    <row r="8" spans="1:17" ht="15.75" customHeight="1">
      <c r="A8" s="14" t="s">
        <v>195</v>
      </c>
      <c r="B8" s="61"/>
      <c r="C8" s="23" t="s">
        <v>440</v>
      </c>
      <c r="D8" s="9" t="s">
        <v>65</v>
      </c>
      <c r="E8" s="21">
        <v>138</v>
      </c>
      <c r="F8" s="21">
        <v>62</v>
      </c>
      <c r="G8" s="21">
        <v>17</v>
      </c>
      <c r="H8" s="28">
        <f t="shared" si="0"/>
        <v>121</v>
      </c>
      <c r="I8" s="29" t="s">
        <v>269</v>
      </c>
      <c r="J8" s="28">
        <f t="shared" si="1"/>
        <v>45</v>
      </c>
      <c r="K8" s="29" t="s">
        <v>2</v>
      </c>
      <c r="L8" s="30">
        <f t="shared" si="2"/>
        <v>2.688888888888889</v>
      </c>
      <c r="M8" s="28">
        <f t="shared" si="3"/>
        <v>28</v>
      </c>
      <c r="N8" s="29" t="s">
        <v>269</v>
      </c>
      <c r="O8" s="28">
        <f t="shared" si="4"/>
        <v>17</v>
      </c>
      <c r="P8" s="29" t="s">
        <v>2</v>
      </c>
      <c r="Q8" s="30">
        <f t="shared" si="5"/>
        <v>1.6470588235294117</v>
      </c>
    </row>
    <row r="9" spans="1:17" ht="15.75" customHeight="1">
      <c r="A9" s="14" t="s">
        <v>196</v>
      </c>
      <c r="B9" s="61"/>
      <c r="C9" s="23" t="s">
        <v>47</v>
      </c>
      <c r="D9" s="9" t="s">
        <v>66</v>
      </c>
      <c r="E9" s="21">
        <v>140</v>
      </c>
      <c r="F9" s="21">
        <v>60</v>
      </c>
      <c r="G9" s="21">
        <v>19</v>
      </c>
      <c r="H9" s="28">
        <f t="shared" si="0"/>
        <v>121</v>
      </c>
      <c r="I9" s="29" t="s">
        <v>269</v>
      </c>
      <c r="J9" s="28">
        <f t="shared" si="1"/>
        <v>41</v>
      </c>
      <c r="K9" s="29" t="s">
        <v>2</v>
      </c>
      <c r="L9" s="30">
        <f t="shared" si="2"/>
        <v>2.951219512195122</v>
      </c>
      <c r="M9" s="28">
        <f t="shared" si="3"/>
        <v>22</v>
      </c>
      <c r="N9" s="29" t="s">
        <v>269</v>
      </c>
      <c r="O9" s="28">
        <f t="shared" si="4"/>
        <v>19</v>
      </c>
      <c r="P9" s="29" t="s">
        <v>2</v>
      </c>
      <c r="Q9" s="30">
        <f t="shared" si="5"/>
        <v>1.1578947368421053</v>
      </c>
    </row>
    <row r="10" spans="1:17" ht="15.75" customHeight="1">
      <c r="A10" s="14" t="s">
        <v>197</v>
      </c>
      <c r="B10" s="61"/>
      <c r="C10" s="23" t="s">
        <v>49</v>
      </c>
      <c r="D10" s="9" t="s">
        <v>371</v>
      </c>
      <c r="E10" s="21">
        <v>140</v>
      </c>
      <c r="F10" s="21">
        <v>64</v>
      </c>
      <c r="G10" s="21">
        <v>18</v>
      </c>
      <c r="H10" s="28">
        <f t="shared" si="0"/>
        <v>122</v>
      </c>
      <c r="I10" s="29" t="s">
        <v>269</v>
      </c>
      <c r="J10" s="28">
        <f t="shared" si="1"/>
        <v>46</v>
      </c>
      <c r="K10" s="29" t="s">
        <v>2</v>
      </c>
      <c r="L10" s="30">
        <f t="shared" si="2"/>
        <v>2.652173913043478</v>
      </c>
      <c r="M10" s="28">
        <f t="shared" si="3"/>
        <v>28</v>
      </c>
      <c r="N10" s="29" t="s">
        <v>269</v>
      </c>
      <c r="O10" s="28">
        <f t="shared" si="4"/>
        <v>18</v>
      </c>
      <c r="P10" s="29" t="s">
        <v>2</v>
      </c>
      <c r="Q10" s="30">
        <f t="shared" si="5"/>
        <v>1.5555555555555556</v>
      </c>
    </row>
    <row r="11" spans="1:17" ht="15.75" customHeight="1">
      <c r="A11" s="14" t="s">
        <v>198</v>
      </c>
      <c r="B11" s="61"/>
      <c r="C11" s="23" t="s">
        <v>50</v>
      </c>
      <c r="D11" s="9" t="s">
        <v>67</v>
      </c>
      <c r="E11" s="21">
        <v>141</v>
      </c>
      <c r="F11" s="21">
        <v>64</v>
      </c>
      <c r="G11" s="21">
        <v>19</v>
      </c>
      <c r="H11" s="28">
        <f t="shared" si="0"/>
        <v>122</v>
      </c>
      <c r="I11" s="29" t="s">
        <v>269</v>
      </c>
      <c r="J11" s="28">
        <f t="shared" si="1"/>
        <v>45</v>
      </c>
      <c r="K11" s="29" t="s">
        <v>2</v>
      </c>
      <c r="L11" s="30">
        <f t="shared" si="2"/>
        <v>2.7111111111111112</v>
      </c>
      <c r="M11" s="28">
        <f t="shared" si="3"/>
        <v>26</v>
      </c>
      <c r="N11" s="29" t="s">
        <v>269</v>
      </c>
      <c r="O11" s="28">
        <f t="shared" si="4"/>
        <v>19</v>
      </c>
      <c r="P11" s="29" t="s">
        <v>2</v>
      </c>
      <c r="Q11" s="30">
        <f t="shared" si="5"/>
        <v>1.368421052631579</v>
      </c>
    </row>
    <row r="12" spans="1:17" ht="15.75" customHeight="1">
      <c r="A12" s="14" t="s">
        <v>484</v>
      </c>
      <c r="B12" s="61"/>
      <c r="C12" s="23" t="s">
        <v>485</v>
      </c>
      <c r="D12" s="57" t="s">
        <v>486</v>
      </c>
      <c r="E12" s="60">
        <v>141</v>
      </c>
      <c r="F12" s="60">
        <v>64</v>
      </c>
      <c r="G12" s="60">
        <v>19</v>
      </c>
      <c r="H12" s="28">
        <f>E12-G12</f>
        <v>122</v>
      </c>
      <c r="I12" s="29" t="s">
        <v>269</v>
      </c>
      <c r="J12" s="28">
        <f>F12-G12</f>
        <v>45</v>
      </c>
      <c r="K12" s="29" t="s">
        <v>2</v>
      </c>
      <c r="L12" s="30">
        <f>H12/J12</f>
        <v>2.7111111111111112</v>
      </c>
      <c r="M12" s="28">
        <f>F12-2*G12</f>
        <v>26</v>
      </c>
      <c r="N12" s="29" t="s">
        <v>269</v>
      </c>
      <c r="O12" s="28">
        <f>G12</f>
        <v>19</v>
      </c>
      <c r="P12" s="29" t="s">
        <v>2</v>
      </c>
      <c r="Q12" s="30">
        <f>M12/O12</f>
        <v>1.368421052631579</v>
      </c>
    </row>
    <row r="13" spans="1:17" ht="15.75" customHeight="1">
      <c r="A13" s="14" t="s">
        <v>199</v>
      </c>
      <c r="B13" s="61"/>
      <c r="C13" s="23" t="s">
        <v>48</v>
      </c>
      <c r="D13" s="9" t="s">
        <v>68</v>
      </c>
      <c r="E13" s="21">
        <v>141</v>
      </c>
      <c r="F13" s="21">
        <v>64</v>
      </c>
      <c r="G13" s="21">
        <v>21</v>
      </c>
      <c r="H13" s="28">
        <f t="shared" si="0"/>
        <v>120</v>
      </c>
      <c r="I13" s="29" t="s">
        <v>269</v>
      </c>
      <c r="J13" s="28">
        <f t="shared" si="1"/>
        <v>43</v>
      </c>
      <c r="K13" s="29" t="s">
        <v>2</v>
      </c>
      <c r="L13" s="30">
        <f t="shared" si="2"/>
        <v>2.7906976744186047</v>
      </c>
      <c r="M13" s="28">
        <f t="shared" si="3"/>
        <v>22</v>
      </c>
      <c r="N13" s="29" t="s">
        <v>269</v>
      </c>
      <c r="O13" s="28">
        <f t="shared" si="4"/>
        <v>21</v>
      </c>
      <c r="P13" s="29" t="s">
        <v>2</v>
      </c>
      <c r="Q13" s="30">
        <f t="shared" si="5"/>
        <v>1.0476190476190477</v>
      </c>
    </row>
    <row r="14" spans="2:17" ht="12" customHeight="1">
      <c r="B14" s="61"/>
      <c r="D14" s="19" t="s">
        <v>64</v>
      </c>
      <c r="H14" s="28"/>
      <c r="I14" s="29"/>
      <c r="J14" s="28"/>
      <c r="K14" s="29"/>
      <c r="L14" s="30"/>
      <c r="M14" s="28"/>
      <c r="N14" s="29"/>
      <c r="O14" s="28"/>
      <c r="P14" s="29"/>
      <c r="Q14" s="30"/>
    </row>
    <row r="15" spans="1:17" ht="15">
      <c r="A15" s="14" t="s">
        <v>200</v>
      </c>
      <c r="B15" s="61" t="s">
        <v>369</v>
      </c>
      <c r="C15" s="23" t="s">
        <v>52</v>
      </c>
      <c r="D15" s="9" t="s">
        <v>71</v>
      </c>
      <c r="E15" s="21">
        <v>140</v>
      </c>
      <c r="F15" s="21">
        <v>64</v>
      </c>
      <c r="G15" s="21">
        <v>20</v>
      </c>
      <c r="H15" s="28">
        <f>E15-G15</f>
        <v>120</v>
      </c>
      <c r="I15" s="29" t="s">
        <v>269</v>
      </c>
      <c r="J15" s="28">
        <f>F15-G15</f>
        <v>44</v>
      </c>
      <c r="K15" s="29" t="s">
        <v>2</v>
      </c>
      <c r="L15" s="30">
        <f>H15/J15</f>
        <v>2.727272727272727</v>
      </c>
      <c r="M15" s="28">
        <f>F15-2*G15</f>
        <v>24</v>
      </c>
      <c r="N15" s="29" t="s">
        <v>269</v>
      </c>
      <c r="O15" s="28">
        <f>G15</f>
        <v>20</v>
      </c>
      <c r="P15" s="29" t="s">
        <v>2</v>
      </c>
      <c r="Q15" s="30">
        <f>M15/O15</f>
        <v>1.2</v>
      </c>
    </row>
    <row r="16" spans="1:17" ht="15">
      <c r="A16" s="14" t="s">
        <v>201</v>
      </c>
      <c r="B16" s="61"/>
      <c r="C16" s="23" t="s">
        <v>53</v>
      </c>
      <c r="D16" s="9" t="s">
        <v>72</v>
      </c>
      <c r="E16" s="21">
        <v>140</v>
      </c>
      <c r="F16" s="21">
        <v>66</v>
      </c>
      <c r="G16" s="21">
        <v>22</v>
      </c>
      <c r="H16" s="28">
        <f>E16-G16</f>
        <v>118</v>
      </c>
      <c r="I16" s="29" t="s">
        <v>269</v>
      </c>
      <c r="J16" s="28">
        <f>F16-G16</f>
        <v>44</v>
      </c>
      <c r="K16" s="29" t="s">
        <v>2</v>
      </c>
      <c r="L16" s="30">
        <f>H16/J16</f>
        <v>2.6818181818181817</v>
      </c>
      <c r="M16" s="28">
        <f>F16-2*G16</f>
        <v>22</v>
      </c>
      <c r="N16" s="29" t="s">
        <v>269</v>
      </c>
      <c r="O16" s="28">
        <f>G16</f>
        <v>22</v>
      </c>
      <c r="P16" s="29" t="s">
        <v>2</v>
      </c>
      <c r="Q16" s="30">
        <f>M16/O16</f>
        <v>1</v>
      </c>
    </row>
    <row r="17" spans="1:17" ht="15">
      <c r="A17" s="14" t="s">
        <v>202</v>
      </c>
      <c r="B17" s="61"/>
      <c r="C17" s="23" t="s">
        <v>54</v>
      </c>
      <c r="D17" s="9" t="s">
        <v>69</v>
      </c>
      <c r="E17" s="21">
        <v>140</v>
      </c>
      <c r="F17" s="21">
        <v>66</v>
      </c>
      <c r="G17" s="21">
        <v>20</v>
      </c>
      <c r="H17" s="28">
        <f>E17-G17</f>
        <v>120</v>
      </c>
      <c r="I17" s="29" t="s">
        <v>269</v>
      </c>
      <c r="J17" s="28">
        <f>F17-G17</f>
        <v>46</v>
      </c>
      <c r="K17" s="29" t="s">
        <v>2</v>
      </c>
      <c r="L17" s="30">
        <f>H17/J17</f>
        <v>2.608695652173913</v>
      </c>
      <c r="M17" s="28">
        <f>F17-2*G17</f>
        <v>26</v>
      </c>
      <c r="N17" s="29" t="s">
        <v>269</v>
      </c>
      <c r="O17" s="28">
        <f>G17</f>
        <v>20</v>
      </c>
      <c r="P17" s="29" t="s">
        <v>2</v>
      </c>
      <c r="Q17" s="30">
        <f>M17/O17</f>
        <v>1.3</v>
      </c>
    </row>
    <row r="18" spans="1:17" ht="15">
      <c r="A18" s="14" t="s">
        <v>203</v>
      </c>
      <c r="B18" s="61"/>
      <c r="C18" s="23" t="s">
        <v>55</v>
      </c>
      <c r="D18" s="9" t="s">
        <v>70</v>
      </c>
      <c r="E18" s="21">
        <v>140</v>
      </c>
      <c r="F18" s="21">
        <v>64</v>
      </c>
      <c r="G18" s="21">
        <v>20</v>
      </c>
      <c r="H18" s="28">
        <f>E18-G18</f>
        <v>120</v>
      </c>
      <c r="I18" s="29" t="s">
        <v>269</v>
      </c>
      <c r="J18" s="28">
        <f>F18-G18</f>
        <v>44</v>
      </c>
      <c r="K18" s="29" t="s">
        <v>2</v>
      </c>
      <c r="L18" s="30">
        <f>H18/J18</f>
        <v>2.727272727272727</v>
      </c>
      <c r="M18" s="28">
        <f>F18-2*G18</f>
        <v>24</v>
      </c>
      <c r="N18" s="29" t="s">
        <v>269</v>
      </c>
      <c r="O18" s="28">
        <f>G18</f>
        <v>20</v>
      </c>
      <c r="P18" s="29" t="s">
        <v>2</v>
      </c>
      <c r="Q18" s="30">
        <f>M18/O18</f>
        <v>1.2</v>
      </c>
    </row>
    <row r="19" spans="2:17" ht="12" customHeight="1">
      <c r="B19" s="61"/>
      <c r="D19" s="19" t="s">
        <v>56</v>
      </c>
      <c r="H19" s="28"/>
      <c r="I19" s="29"/>
      <c r="J19" s="28"/>
      <c r="K19" s="29"/>
      <c r="L19" s="30"/>
      <c r="M19" s="28"/>
      <c r="N19" s="29"/>
      <c r="O19" s="28"/>
      <c r="P19" s="29"/>
      <c r="Q19" s="30"/>
    </row>
    <row r="20" spans="1:17" ht="15">
      <c r="A20" s="14" t="s">
        <v>204</v>
      </c>
      <c r="B20" s="61" t="s">
        <v>180</v>
      </c>
      <c r="C20" s="23" t="s">
        <v>447</v>
      </c>
      <c r="D20" s="9" t="s">
        <v>448</v>
      </c>
      <c r="E20" s="21">
        <v>142</v>
      </c>
      <c r="F20" s="21">
        <v>62</v>
      </c>
      <c r="G20" s="21">
        <v>20</v>
      </c>
      <c r="H20" s="28">
        <f aca="true" t="shared" si="6" ref="H20:H27">E20-G20</f>
        <v>122</v>
      </c>
      <c r="I20" s="29" t="s">
        <v>269</v>
      </c>
      <c r="J20" s="28">
        <f aca="true" t="shared" si="7" ref="J20:J27">F20-G20</f>
        <v>42</v>
      </c>
      <c r="K20" s="29" t="s">
        <v>2</v>
      </c>
      <c r="L20" s="30">
        <f aca="true" t="shared" si="8" ref="L20:L27">H20/J20</f>
        <v>2.9047619047619047</v>
      </c>
      <c r="M20" s="28">
        <f aca="true" t="shared" si="9" ref="M20:M27">F20-2*G20</f>
        <v>22</v>
      </c>
      <c r="N20" s="29" t="s">
        <v>269</v>
      </c>
      <c r="O20" s="28">
        <f aca="true" t="shared" si="10" ref="O20:O27">G20</f>
        <v>20</v>
      </c>
      <c r="P20" s="29" t="s">
        <v>2</v>
      </c>
      <c r="Q20" s="30">
        <f aca="true" t="shared" si="11" ref="Q20:Q27">M20/O20</f>
        <v>1.1</v>
      </c>
    </row>
    <row r="21" spans="1:17" ht="15.75" customHeight="1">
      <c r="A21" s="14" t="s">
        <v>205</v>
      </c>
      <c r="B21" s="61"/>
      <c r="C21" s="23" t="s">
        <v>57</v>
      </c>
      <c r="D21" s="9" t="s">
        <v>449</v>
      </c>
      <c r="E21" s="21">
        <v>142</v>
      </c>
      <c r="F21" s="21">
        <v>62</v>
      </c>
      <c r="G21" s="21">
        <v>19</v>
      </c>
      <c r="H21" s="28">
        <f t="shared" si="6"/>
        <v>123</v>
      </c>
      <c r="I21" s="29" t="s">
        <v>269</v>
      </c>
      <c r="J21" s="28">
        <f t="shared" si="7"/>
        <v>43</v>
      </c>
      <c r="K21" s="29" t="s">
        <v>2</v>
      </c>
      <c r="L21" s="30">
        <f t="shared" si="8"/>
        <v>2.86046511627907</v>
      </c>
      <c r="M21" s="28">
        <f t="shared" si="9"/>
        <v>24</v>
      </c>
      <c r="N21" s="29" t="s">
        <v>269</v>
      </c>
      <c r="O21" s="28">
        <f t="shared" si="10"/>
        <v>19</v>
      </c>
      <c r="P21" s="29" t="s">
        <v>2</v>
      </c>
      <c r="Q21" s="30">
        <f t="shared" si="11"/>
        <v>1.263157894736842</v>
      </c>
    </row>
    <row r="22" spans="1:17" ht="15">
      <c r="A22" s="14" t="s">
        <v>206</v>
      </c>
      <c r="B22" s="61"/>
      <c r="C22" s="23" t="s">
        <v>58</v>
      </c>
      <c r="D22" s="9" t="s">
        <v>74</v>
      </c>
      <c r="E22" s="21">
        <v>140</v>
      </c>
      <c r="F22" s="21">
        <v>60</v>
      </c>
      <c r="G22" s="21">
        <v>18</v>
      </c>
      <c r="H22" s="28">
        <f t="shared" si="6"/>
        <v>122</v>
      </c>
      <c r="I22" s="29" t="s">
        <v>269</v>
      </c>
      <c r="J22" s="28">
        <f t="shared" si="7"/>
        <v>42</v>
      </c>
      <c r="K22" s="29" t="s">
        <v>2</v>
      </c>
      <c r="L22" s="30">
        <f t="shared" si="8"/>
        <v>2.9047619047619047</v>
      </c>
      <c r="M22" s="28">
        <f t="shared" si="9"/>
        <v>24</v>
      </c>
      <c r="N22" s="29" t="s">
        <v>269</v>
      </c>
      <c r="O22" s="28">
        <f t="shared" si="10"/>
        <v>18</v>
      </c>
      <c r="P22" s="29" t="s">
        <v>2</v>
      </c>
      <c r="Q22" s="30">
        <f t="shared" si="11"/>
        <v>1.3333333333333333</v>
      </c>
    </row>
    <row r="23" spans="1:17" ht="15">
      <c r="A23" s="14" t="s">
        <v>207</v>
      </c>
      <c r="B23" s="61"/>
      <c r="C23" s="23" t="s">
        <v>59</v>
      </c>
      <c r="D23" s="9" t="s">
        <v>73</v>
      </c>
      <c r="E23" s="21">
        <v>140</v>
      </c>
      <c r="F23" s="21">
        <v>60</v>
      </c>
      <c r="G23" s="21">
        <v>19</v>
      </c>
      <c r="H23" s="28">
        <f t="shared" si="6"/>
        <v>121</v>
      </c>
      <c r="I23" s="29" t="s">
        <v>269</v>
      </c>
      <c r="J23" s="28">
        <f t="shared" si="7"/>
        <v>41</v>
      </c>
      <c r="K23" s="29" t="s">
        <v>2</v>
      </c>
      <c r="L23" s="30">
        <f t="shared" si="8"/>
        <v>2.951219512195122</v>
      </c>
      <c r="M23" s="28">
        <f t="shared" si="9"/>
        <v>22</v>
      </c>
      <c r="N23" s="29" t="s">
        <v>269</v>
      </c>
      <c r="O23" s="28">
        <f t="shared" si="10"/>
        <v>19</v>
      </c>
      <c r="P23" s="29" t="s">
        <v>2</v>
      </c>
      <c r="Q23" s="30">
        <f t="shared" si="11"/>
        <v>1.1578947368421053</v>
      </c>
    </row>
    <row r="24" spans="1:17" ht="15">
      <c r="A24" s="14" t="s">
        <v>208</v>
      </c>
      <c r="B24" s="61"/>
      <c r="C24" s="23" t="s">
        <v>443</v>
      </c>
      <c r="D24" s="9" t="s">
        <v>445</v>
      </c>
      <c r="E24" s="21">
        <v>138</v>
      </c>
      <c r="F24" s="21">
        <v>60</v>
      </c>
      <c r="G24" s="21">
        <v>18</v>
      </c>
      <c r="H24" s="28">
        <f t="shared" si="6"/>
        <v>120</v>
      </c>
      <c r="J24" s="28">
        <f t="shared" si="7"/>
        <v>42</v>
      </c>
      <c r="K24" s="29" t="s">
        <v>2</v>
      </c>
      <c r="L24" s="30">
        <f t="shared" si="8"/>
        <v>2.857142857142857</v>
      </c>
      <c r="M24" s="28">
        <f t="shared" si="9"/>
        <v>24</v>
      </c>
      <c r="N24" s="29" t="s">
        <v>269</v>
      </c>
      <c r="O24" s="28">
        <f t="shared" si="10"/>
        <v>18</v>
      </c>
      <c r="P24" s="29" t="s">
        <v>2</v>
      </c>
      <c r="Q24" s="30">
        <f t="shared" si="11"/>
        <v>1.3333333333333333</v>
      </c>
    </row>
    <row r="25" spans="1:17" ht="15">
      <c r="A25" s="14" t="s">
        <v>209</v>
      </c>
      <c r="B25" s="61"/>
      <c r="C25" s="23" t="s">
        <v>444</v>
      </c>
      <c r="D25" s="9" t="s">
        <v>446</v>
      </c>
      <c r="E25" s="21">
        <v>140</v>
      </c>
      <c r="F25" s="21">
        <v>62</v>
      </c>
      <c r="G25" s="21">
        <v>19</v>
      </c>
      <c r="H25" s="28">
        <f t="shared" si="6"/>
        <v>121</v>
      </c>
      <c r="J25" s="28">
        <f t="shared" si="7"/>
        <v>43</v>
      </c>
      <c r="K25" s="29" t="s">
        <v>2</v>
      </c>
      <c r="L25" s="30">
        <f t="shared" si="8"/>
        <v>2.813953488372093</v>
      </c>
      <c r="M25" s="28">
        <f t="shared" si="9"/>
        <v>24</v>
      </c>
      <c r="N25" s="29" t="s">
        <v>269</v>
      </c>
      <c r="O25" s="28">
        <f t="shared" si="10"/>
        <v>19</v>
      </c>
      <c r="P25" s="29" t="s">
        <v>2</v>
      </c>
      <c r="Q25" s="30">
        <f t="shared" si="11"/>
        <v>1.263157894736842</v>
      </c>
    </row>
    <row r="26" spans="1:17" ht="15">
      <c r="A26" s="14" t="s">
        <v>210</v>
      </c>
      <c r="B26" s="61"/>
      <c r="C26" s="23" t="s">
        <v>60</v>
      </c>
      <c r="D26" s="59" t="s">
        <v>490</v>
      </c>
      <c r="E26" s="60">
        <v>140</v>
      </c>
      <c r="F26" s="60">
        <v>62</v>
      </c>
      <c r="G26" s="60">
        <v>19</v>
      </c>
      <c r="H26" s="28">
        <f t="shared" si="6"/>
        <v>121</v>
      </c>
      <c r="J26" s="28">
        <f t="shared" si="7"/>
        <v>43</v>
      </c>
      <c r="K26" s="29" t="s">
        <v>2</v>
      </c>
      <c r="L26" s="30">
        <f t="shared" si="8"/>
        <v>2.813953488372093</v>
      </c>
      <c r="M26" s="28">
        <f t="shared" si="9"/>
        <v>24</v>
      </c>
      <c r="N26" s="29" t="s">
        <v>269</v>
      </c>
      <c r="O26" s="28">
        <f t="shared" si="10"/>
        <v>19</v>
      </c>
      <c r="P26" s="29" t="s">
        <v>2</v>
      </c>
      <c r="Q26" s="30">
        <f t="shared" si="11"/>
        <v>1.263157894736842</v>
      </c>
    </row>
    <row r="27" spans="1:17" ht="15">
      <c r="A27" s="58" t="s">
        <v>487</v>
      </c>
      <c r="B27" s="61"/>
      <c r="C27" s="23" t="s">
        <v>488</v>
      </c>
      <c r="D27" s="59" t="s">
        <v>489</v>
      </c>
      <c r="E27" s="60">
        <v>140</v>
      </c>
      <c r="F27" s="60">
        <v>62</v>
      </c>
      <c r="G27" s="60">
        <v>19</v>
      </c>
      <c r="H27" s="28">
        <f t="shared" si="6"/>
        <v>121</v>
      </c>
      <c r="I27" s="29" t="s">
        <v>269</v>
      </c>
      <c r="J27" s="28">
        <f t="shared" si="7"/>
        <v>43</v>
      </c>
      <c r="K27" s="29" t="s">
        <v>2</v>
      </c>
      <c r="L27" s="30">
        <f t="shared" si="8"/>
        <v>2.813953488372093</v>
      </c>
      <c r="M27" s="28">
        <f t="shared" si="9"/>
        <v>24</v>
      </c>
      <c r="N27" s="29" t="s">
        <v>269</v>
      </c>
      <c r="O27" s="28">
        <f t="shared" si="10"/>
        <v>19</v>
      </c>
      <c r="P27" s="29" t="s">
        <v>2</v>
      </c>
      <c r="Q27" s="30">
        <f t="shared" si="11"/>
        <v>1.263157894736842</v>
      </c>
    </row>
    <row r="28" spans="1:13" ht="15">
      <c r="A28" s="14" t="s">
        <v>211</v>
      </c>
      <c r="B28" s="61"/>
      <c r="C28" s="23" t="s">
        <v>61</v>
      </c>
      <c r="D28" s="9" t="s">
        <v>76</v>
      </c>
      <c r="H28" s="28"/>
      <c r="M28" s="28"/>
    </row>
    <row r="29" spans="1:17" ht="15">
      <c r="A29" s="14" t="s">
        <v>212</v>
      </c>
      <c r="B29" s="61"/>
      <c r="C29" s="23" t="s">
        <v>62</v>
      </c>
      <c r="D29" s="9" t="s">
        <v>75</v>
      </c>
      <c r="E29" s="21">
        <v>140</v>
      </c>
      <c r="F29" s="21">
        <v>64</v>
      </c>
      <c r="G29" s="21">
        <v>20</v>
      </c>
      <c r="H29" s="28">
        <f>E29-G29</f>
        <v>120</v>
      </c>
      <c r="I29" s="29" t="s">
        <v>269</v>
      </c>
      <c r="J29" s="28">
        <f>F29-G29</f>
        <v>44</v>
      </c>
      <c r="K29" s="29" t="s">
        <v>2</v>
      </c>
      <c r="L29" s="30">
        <f>H29/J29</f>
        <v>2.727272727272727</v>
      </c>
      <c r="M29" s="28">
        <f>F29-2*G29</f>
        <v>24</v>
      </c>
      <c r="N29" s="29" t="s">
        <v>269</v>
      </c>
      <c r="O29" s="28">
        <f>G29</f>
        <v>20</v>
      </c>
      <c r="P29" s="29" t="s">
        <v>2</v>
      </c>
      <c r="Q29" s="30">
        <f>M29/O29</f>
        <v>1.2</v>
      </c>
    </row>
    <row r="30" spans="1:17" ht="15">
      <c r="A30" s="14" t="s">
        <v>213</v>
      </c>
      <c r="B30" s="61"/>
      <c r="C30" s="23" t="s">
        <v>63</v>
      </c>
      <c r="D30" s="9" t="s">
        <v>77</v>
      </c>
      <c r="E30" s="21">
        <v>142</v>
      </c>
      <c r="F30" s="21">
        <v>66</v>
      </c>
      <c r="G30" s="21">
        <v>22</v>
      </c>
      <c r="H30" s="28">
        <f>E30-G30</f>
        <v>120</v>
      </c>
      <c r="I30" s="29" t="s">
        <v>269</v>
      </c>
      <c r="J30" s="28">
        <f>F30-G30</f>
        <v>44</v>
      </c>
      <c r="K30" s="29" t="s">
        <v>2</v>
      </c>
      <c r="L30" s="30">
        <f>H30/J30</f>
        <v>2.727272727272727</v>
      </c>
      <c r="M30" s="28">
        <f>F30-2*G30</f>
        <v>22</v>
      </c>
      <c r="N30" s="29" t="s">
        <v>269</v>
      </c>
      <c r="O30" s="28">
        <f>G30</f>
        <v>22</v>
      </c>
      <c r="P30" s="29" t="s">
        <v>2</v>
      </c>
      <c r="Q30" s="30">
        <f>M30/O30</f>
        <v>1</v>
      </c>
    </row>
    <row r="31" spans="2:17" ht="12" customHeight="1">
      <c r="B31" s="61"/>
      <c r="D31" s="19"/>
      <c r="H31" s="28"/>
      <c r="I31" s="29"/>
      <c r="J31" s="28"/>
      <c r="K31" s="29"/>
      <c r="L31" s="30"/>
      <c r="M31" s="28"/>
      <c r="N31" s="29"/>
      <c r="O31" s="28"/>
      <c r="P31" s="29"/>
      <c r="Q31" s="30"/>
    </row>
    <row r="32" spans="1:17" s="13" customFormat="1" ht="15">
      <c r="A32" s="20"/>
      <c r="B32" s="11" t="s">
        <v>78</v>
      </c>
      <c r="C32" s="22"/>
      <c r="D32" s="12"/>
      <c r="E32" s="24"/>
      <c r="F32" s="24"/>
      <c r="G32" s="24"/>
      <c r="H32" s="31"/>
      <c r="I32" s="25"/>
      <c r="J32" s="17"/>
      <c r="K32" s="25"/>
      <c r="L32" s="26"/>
      <c r="M32" s="31"/>
      <c r="N32" s="25"/>
      <c r="O32" s="17"/>
      <c r="P32" s="25"/>
      <c r="Q32" s="26"/>
    </row>
    <row r="33" spans="1:17" ht="15">
      <c r="A33" s="14" t="s">
        <v>214</v>
      </c>
      <c r="B33" s="61" t="s">
        <v>182</v>
      </c>
      <c r="C33" s="23" t="s">
        <v>79</v>
      </c>
      <c r="D33" s="9" t="s">
        <v>80</v>
      </c>
      <c r="E33" s="21">
        <v>120</v>
      </c>
      <c r="F33" s="21">
        <v>56</v>
      </c>
      <c r="G33" s="21">
        <v>18</v>
      </c>
      <c r="H33" s="28">
        <f>E33-G33</f>
        <v>102</v>
      </c>
      <c r="I33" s="29" t="s">
        <v>269</v>
      </c>
      <c r="J33" s="28">
        <f>F33-G33</f>
        <v>38</v>
      </c>
      <c r="K33" s="29" t="s">
        <v>2</v>
      </c>
      <c r="L33" s="30">
        <f>H33/J33</f>
        <v>2.6842105263157894</v>
      </c>
      <c r="M33" s="28">
        <f>F33-2*G33</f>
        <v>20</v>
      </c>
      <c r="N33" s="29" t="s">
        <v>269</v>
      </c>
      <c r="O33" s="28">
        <f>G33</f>
        <v>18</v>
      </c>
      <c r="P33" s="29" t="s">
        <v>2</v>
      </c>
      <c r="Q33" s="30">
        <f>M33/O33</f>
        <v>1.1111111111111112</v>
      </c>
    </row>
    <row r="34" spans="1:17" ht="15">
      <c r="A34" s="14" t="s">
        <v>215</v>
      </c>
      <c r="B34" s="61"/>
      <c r="C34" s="23" t="s">
        <v>81</v>
      </c>
      <c r="D34" s="9" t="s">
        <v>83</v>
      </c>
      <c r="E34" s="21">
        <v>120</v>
      </c>
      <c r="F34" s="21">
        <v>60</v>
      </c>
      <c r="G34" s="21">
        <v>19</v>
      </c>
      <c r="H34" s="28">
        <f>E34-G34</f>
        <v>101</v>
      </c>
      <c r="I34" s="29" t="s">
        <v>269</v>
      </c>
      <c r="J34" s="28">
        <f>F34-G34</f>
        <v>41</v>
      </c>
      <c r="K34" s="29" t="s">
        <v>2</v>
      </c>
      <c r="L34" s="30">
        <f>H34/J34</f>
        <v>2.4634146341463414</v>
      </c>
      <c r="M34" s="28">
        <f>F34-2*G34</f>
        <v>22</v>
      </c>
      <c r="N34" s="29" t="s">
        <v>269</v>
      </c>
      <c r="O34" s="28">
        <f>G34</f>
        <v>19</v>
      </c>
      <c r="P34" s="29" t="s">
        <v>2</v>
      </c>
      <c r="Q34" s="30">
        <f>M34/O34</f>
        <v>1.1578947368421053</v>
      </c>
    </row>
    <row r="35" spans="1:17" ht="15">
      <c r="A35" s="14" t="s">
        <v>216</v>
      </c>
      <c r="B35" s="61"/>
      <c r="C35" s="23" t="s">
        <v>82</v>
      </c>
      <c r="D35" s="9" t="s">
        <v>84</v>
      </c>
      <c r="E35" s="21">
        <v>120</v>
      </c>
      <c r="F35" s="21">
        <v>60</v>
      </c>
      <c r="G35" s="21">
        <v>17</v>
      </c>
      <c r="H35" s="28">
        <f>E35-G35</f>
        <v>103</v>
      </c>
      <c r="I35" s="29" t="s">
        <v>269</v>
      </c>
      <c r="J35" s="28">
        <f>F35-G35</f>
        <v>43</v>
      </c>
      <c r="K35" s="29" t="s">
        <v>2</v>
      </c>
      <c r="L35" s="30">
        <f>H35/J35</f>
        <v>2.395348837209302</v>
      </c>
      <c r="M35" s="28">
        <f>F35-2*G35</f>
        <v>26</v>
      </c>
      <c r="N35" s="29" t="s">
        <v>269</v>
      </c>
      <c r="O35" s="28">
        <f>G35</f>
        <v>17</v>
      </c>
      <c r="P35" s="29" t="s">
        <v>2</v>
      </c>
      <c r="Q35" s="30">
        <f>M35/O35</f>
        <v>1.5294117647058822</v>
      </c>
    </row>
    <row r="36" spans="2:17" ht="12" customHeight="1">
      <c r="B36" s="61"/>
      <c r="D36" s="19"/>
      <c r="H36" s="28"/>
      <c r="I36" s="29"/>
      <c r="J36" s="28"/>
      <c r="K36" s="29"/>
      <c r="L36" s="30"/>
      <c r="M36" s="28"/>
      <c r="N36" s="29"/>
      <c r="O36" s="28"/>
      <c r="P36" s="29"/>
      <c r="Q36" s="30"/>
    </row>
    <row r="37" spans="1:17" ht="15">
      <c r="A37" s="14" t="s">
        <v>217</v>
      </c>
      <c r="B37" s="61"/>
      <c r="C37" s="23" t="s">
        <v>85</v>
      </c>
      <c r="D37" s="59" t="s">
        <v>491</v>
      </c>
      <c r="E37" s="21">
        <v>115</v>
      </c>
      <c r="F37" s="21">
        <v>56</v>
      </c>
      <c r="G37" s="21">
        <v>14</v>
      </c>
      <c r="H37" s="28">
        <f>E37-G37</f>
        <v>101</v>
      </c>
      <c r="I37" s="29" t="s">
        <v>269</v>
      </c>
      <c r="J37" s="28">
        <f>F37-G37</f>
        <v>42</v>
      </c>
      <c r="K37" s="29" t="s">
        <v>2</v>
      </c>
      <c r="L37" s="30">
        <f>H37/J37</f>
        <v>2.4047619047619047</v>
      </c>
      <c r="M37" s="28">
        <f>F37-2*G37</f>
        <v>28</v>
      </c>
      <c r="N37" s="29" t="s">
        <v>269</v>
      </c>
      <c r="O37" s="28">
        <f>G37</f>
        <v>14</v>
      </c>
      <c r="P37" s="29" t="s">
        <v>2</v>
      </c>
      <c r="Q37" s="30">
        <f>M37/O37</f>
        <v>2</v>
      </c>
    </row>
    <row r="38" spans="1:17" ht="15">
      <c r="A38" s="14" t="s">
        <v>218</v>
      </c>
      <c r="B38" s="61"/>
      <c r="C38" s="23" t="s">
        <v>86</v>
      </c>
      <c r="D38" s="59" t="s">
        <v>492</v>
      </c>
      <c r="E38" s="60">
        <v>122</v>
      </c>
      <c r="F38" s="60">
        <v>56</v>
      </c>
      <c r="G38" s="60">
        <v>15</v>
      </c>
      <c r="H38" s="28">
        <f>E38-G38</f>
        <v>107</v>
      </c>
      <c r="I38" s="29" t="s">
        <v>269</v>
      </c>
      <c r="J38" s="28">
        <f>F38-G38</f>
        <v>41</v>
      </c>
      <c r="K38" s="29" t="s">
        <v>2</v>
      </c>
      <c r="L38" s="30">
        <f>H38/J38</f>
        <v>2.6097560975609757</v>
      </c>
      <c r="M38" s="28">
        <f>F38-2*G38</f>
        <v>26</v>
      </c>
      <c r="N38" s="29" t="s">
        <v>269</v>
      </c>
      <c r="O38" s="28">
        <f>G38</f>
        <v>15</v>
      </c>
      <c r="P38" s="29" t="s">
        <v>2</v>
      </c>
      <c r="Q38" s="30">
        <f>M38/O38</f>
        <v>1.7333333333333334</v>
      </c>
    </row>
    <row r="39" spans="1:17" ht="15">
      <c r="A39" s="14" t="s">
        <v>219</v>
      </c>
      <c r="B39" s="61"/>
      <c r="C39" s="23" t="s">
        <v>450</v>
      </c>
      <c r="D39" s="59" t="s">
        <v>493</v>
      </c>
      <c r="E39" s="60">
        <v>124</v>
      </c>
      <c r="F39" s="60">
        <v>56</v>
      </c>
      <c r="G39" s="60">
        <v>16</v>
      </c>
      <c r="H39" s="28">
        <f>E39-G39</f>
        <v>108</v>
      </c>
      <c r="I39" s="29" t="s">
        <v>269</v>
      </c>
      <c r="J39" s="28">
        <f>F39-G39</f>
        <v>40</v>
      </c>
      <c r="K39" s="29" t="s">
        <v>2</v>
      </c>
      <c r="L39" s="30">
        <f>H39/J39</f>
        <v>2.7</v>
      </c>
      <c r="M39" s="28">
        <f>F39-2*G39</f>
        <v>24</v>
      </c>
      <c r="N39" s="29" t="s">
        <v>269</v>
      </c>
      <c r="O39" s="28">
        <f>G39</f>
        <v>16</v>
      </c>
      <c r="P39" s="29" t="s">
        <v>2</v>
      </c>
      <c r="Q39" s="30">
        <f>M39/O39</f>
        <v>1.5</v>
      </c>
    </row>
    <row r="40" spans="1:17" ht="15">
      <c r="A40" s="14" t="s">
        <v>220</v>
      </c>
      <c r="B40" s="61"/>
      <c r="C40" s="23" t="s">
        <v>87</v>
      </c>
      <c r="D40" s="9" t="s">
        <v>88</v>
      </c>
      <c r="E40" s="60">
        <v>118</v>
      </c>
      <c r="F40" s="60">
        <v>56</v>
      </c>
      <c r="G40" s="60">
        <v>15</v>
      </c>
      <c r="H40" s="28">
        <f>E40-G40</f>
        <v>103</v>
      </c>
      <c r="I40" s="29" t="s">
        <v>269</v>
      </c>
      <c r="J40" s="28">
        <f>F40-G40</f>
        <v>41</v>
      </c>
      <c r="K40" s="29" t="s">
        <v>2</v>
      </c>
      <c r="L40" s="30">
        <f>H40/J40</f>
        <v>2.5121951219512195</v>
      </c>
      <c r="M40" s="28">
        <f>F40-2*G40</f>
        <v>26</v>
      </c>
      <c r="N40" s="29" t="s">
        <v>269</v>
      </c>
      <c r="O40" s="28">
        <f>G40</f>
        <v>15</v>
      </c>
      <c r="P40" s="29" t="s">
        <v>2</v>
      </c>
      <c r="Q40" s="30">
        <f>M40/O40</f>
        <v>1.7333333333333334</v>
      </c>
    </row>
    <row r="41" spans="2:17" ht="12" customHeight="1">
      <c r="B41" s="61"/>
      <c r="D41" s="19"/>
      <c r="G41" s="76" t="s">
        <v>497</v>
      </c>
      <c r="H41" s="77"/>
      <c r="I41" s="78"/>
      <c r="J41" s="78"/>
      <c r="K41" s="79"/>
      <c r="L41" s="80"/>
      <c r="M41" s="81">
        <v>24</v>
      </c>
      <c r="N41" s="74" t="s">
        <v>269</v>
      </c>
      <c r="O41" s="81">
        <v>14</v>
      </c>
      <c r="P41" s="74" t="s">
        <v>2</v>
      </c>
      <c r="Q41" s="75">
        <f>M41/O41</f>
        <v>1.7142857142857142</v>
      </c>
    </row>
    <row r="42" spans="1:17" ht="15">
      <c r="A42" s="14" t="s">
        <v>221</v>
      </c>
      <c r="B42" s="61"/>
      <c r="C42" s="23" t="s">
        <v>89</v>
      </c>
      <c r="D42" s="9" t="s">
        <v>96</v>
      </c>
      <c r="E42" s="21">
        <v>128</v>
      </c>
      <c r="F42" s="21">
        <v>62</v>
      </c>
      <c r="G42" s="21">
        <v>17</v>
      </c>
      <c r="H42" s="28">
        <f>E42-G42</f>
        <v>111</v>
      </c>
      <c r="I42" s="29" t="s">
        <v>269</v>
      </c>
      <c r="J42" s="28">
        <f>F42-G42</f>
        <v>45</v>
      </c>
      <c r="K42" s="29" t="s">
        <v>2</v>
      </c>
      <c r="L42" s="30">
        <f>H42/J42</f>
        <v>2.466666666666667</v>
      </c>
      <c r="M42" s="28">
        <f>F42-2*G42</f>
        <v>28</v>
      </c>
      <c r="N42" s="29" t="s">
        <v>269</v>
      </c>
      <c r="O42" s="28">
        <f>G42</f>
        <v>17</v>
      </c>
      <c r="P42" s="29" t="s">
        <v>2</v>
      </c>
      <c r="Q42" s="30">
        <f>M42/O42</f>
        <v>1.6470588235294117</v>
      </c>
    </row>
    <row r="43" spans="1:17" ht="15">
      <c r="A43" s="14" t="s">
        <v>222</v>
      </c>
      <c r="B43" s="61"/>
      <c r="C43" s="23" t="s">
        <v>98</v>
      </c>
      <c r="D43" s="9" t="s">
        <v>112</v>
      </c>
      <c r="E43" s="21">
        <v>132</v>
      </c>
      <c r="F43" s="60">
        <v>62</v>
      </c>
      <c r="G43" s="21">
        <v>16</v>
      </c>
      <c r="H43" s="28">
        <f>E43-G43</f>
        <v>116</v>
      </c>
      <c r="I43" s="29" t="s">
        <v>269</v>
      </c>
      <c r="J43" s="28">
        <f>F43-G43</f>
        <v>46</v>
      </c>
      <c r="K43" s="29" t="s">
        <v>2</v>
      </c>
      <c r="L43" s="30">
        <f>H43/J43</f>
        <v>2.5217391304347827</v>
      </c>
      <c r="M43" s="28">
        <f>F43-2*G43</f>
        <v>30</v>
      </c>
      <c r="N43" s="29" t="s">
        <v>269</v>
      </c>
      <c r="O43" s="28">
        <f>G43</f>
        <v>16</v>
      </c>
      <c r="P43" s="29" t="s">
        <v>2</v>
      </c>
      <c r="Q43" s="30">
        <f>M43/O43</f>
        <v>1.875</v>
      </c>
    </row>
    <row r="44" spans="1:17" ht="15">
      <c r="A44" s="14" t="s">
        <v>223</v>
      </c>
      <c r="B44" s="61"/>
      <c r="C44" s="23" t="s">
        <v>99</v>
      </c>
      <c r="D44" s="59" t="s">
        <v>496</v>
      </c>
      <c r="E44" s="21">
        <v>142</v>
      </c>
      <c r="F44" s="21">
        <v>68</v>
      </c>
      <c r="G44" s="21">
        <v>18</v>
      </c>
      <c r="H44" s="28">
        <f>E44-G44</f>
        <v>124</v>
      </c>
      <c r="I44" s="29" t="s">
        <v>269</v>
      </c>
      <c r="J44" s="28">
        <f>F44-G44</f>
        <v>50</v>
      </c>
      <c r="K44" s="29" t="s">
        <v>2</v>
      </c>
      <c r="L44" s="30">
        <f>H44/J44</f>
        <v>2.48</v>
      </c>
      <c r="M44" s="28">
        <f>F44-2*G44</f>
        <v>32</v>
      </c>
      <c r="N44" s="29" t="s">
        <v>269</v>
      </c>
      <c r="O44" s="28">
        <f>G44</f>
        <v>18</v>
      </c>
      <c r="P44" s="29" t="s">
        <v>2</v>
      </c>
      <c r="Q44" s="30">
        <f>M44/O44</f>
        <v>1.7777777777777777</v>
      </c>
    </row>
    <row r="45" spans="2:17" ht="12" customHeight="1">
      <c r="B45" s="61"/>
      <c r="D45" s="19"/>
      <c r="H45" s="28"/>
      <c r="I45" s="29"/>
      <c r="J45" s="28"/>
      <c r="K45" s="29"/>
      <c r="L45" s="30"/>
      <c r="M45" s="28"/>
      <c r="N45" s="29"/>
      <c r="O45" s="28"/>
      <c r="P45" s="29"/>
      <c r="Q45" s="30"/>
    </row>
    <row r="46" spans="1:17" ht="15">
      <c r="A46" s="14" t="s">
        <v>224</v>
      </c>
      <c r="B46" s="61" t="s">
        <v>183</v>
      </c>
      <c r="C46" s="23" t="s">
        <v>92</v>
      </c>
      <c r="D46" s="9" t="s">
        <v>109</v>
      </c>
      <c r="E46" s="60">
        <v>126</v>
      </c>
      <c r="F46" s="60">
        <v>68</v>
      </c>
      <c r="G46" s="60">
        <v>22</v>
      </c>
      <c r="H46" s="28">
        <f>E46-G46</f>
        <v>104</v>
      </c>
      <c r="I46" s="29" t="s">
        <v>269</v>
      </c>
      <c r="J46" s="28">
        <f>F46-G46</f>
        <v>46</v>
      </c>
      <c r="K46" s="29" t="s">
        <v>2</v>
      </c>
      <c r="L46" s="30">
        <f>H46/J46</f>
        <v>2.260869565217391</v>
      </c>
      <c r="M46" s="28">
        <f>F46-2*G46</f>
        <v>24</v>
      </c>
      <c r="N46" s="29" t="s">
        <v>269</v>
      </c>
      <c r="O46" s="28">
        <f>G46</f>
        <v>22</v>
      </c>
      <c r="P46" s="29" t="s">
        <v>2</v>
      </c>
      <c r="Q46" s="30">
        <f>M46/O46</f>
        <v>1.0909090909090908</v>
      </c>
    </row>
    <row r="47" spans="1:13" ht="15">
      <c r="A47" s="14" t="s">
        <v>225</v>
      </c>
      <c r="B47" s="61"/>
      <c r="C47" s="23" t="s">
        <v>93</v>
      </c>
      <c r="D47" s="9" t="s">
        <v>110</v>
      </c>
      <c r="H47" s="28"/>
      <c r="M47" s="28"/>
    </row>
    <row r="48" spans="1:13" ht="15">
      <c r="A48" s="14" t="s">
        <v>226</v>
      </c>
      <c r="B48" s="61"/>
      <c r="C48" s="23" t="s">
        <v>95</v>
      </c>
      <c r="D48" s="9" t="s">
        <v>135</v>
      </c>
      <c r="H48" s="28"/>
      <c r="M48" s="28"/>
    </row>
    <row r="49" spans="2:17" ht="12" customHeight="1">
      <c r="B49" s="61"/>
      <c r="D49" s="19"/>
      <c r="H49" s="28"/>
      <c r="I49" s="29"/>
      <c r="J49" s="28"/>
      <c r="K49" s="29"/>
      <c r="L49" s="30"/>
      <c r="M49" s="28"/>
      <c r="N49" s="29"/>
      <c r="O49" s="28"/>
      <c r="P49" s="29"/>
      <c r="Q49" s="30"/>
    </row>
    <row r="50" spans="1:17" ht="15">
      <c r="A50" s="14" t="s">
        <v>227</v>
      </c>
      <c r="B50" s="61" t="s">
        <v>268</v>
      </c>
      <c r="C50" s="23" t="s">
        <v>90</v>
      </c>
      <c r="D50" s="9" t="s">
        <v>154</v>
      </c>
      <c r="E50" s="21">
        <v>130</v>
      </c>
      <c r="F50" s="21">
        <v>64</v>
      </c>
      <c r="G50" s="21">
        <v>18</v>
      </c>
      <c r="H50" s="28">
        <f>E50-G50</f>
        <v>112</v>
      </c>
      <c r="I50" s="29" t="s">
        <v>269</v>
      </c>
      <c r="J50" s="28">
        <f>F50-G50</f>
        <v>46</v>
      </c>
      <c r="K50" s="29" t="s">
        <v>2</v>
      </c>
      <c r="L50" s="30">
        <f>H50/J50</f>
        <v>2.4347826086956523</v>
      </c>
      <c r="M50" s="28">
        <f>F50-2*G50</f>
        <v>28</v>
      </c>
      <c r="N50" s="29" t="s">
        <v>269</v>
      </c>
      <c r="O50" s="28">
        <f>G50</f>
        <v>18</v>
      </c>
      <c r="P50" s="29" t="s">
        <v>2</v>
      </c>
      <c r="Q50" s="30">
        <f>M50/O50</f>
        <v>1.5555555555555556</v>
      </c>
    </row>
    <row r="51" spans="1:17" ht="15">
      <c r="A51" s="14" t="s">
        <v>228</v>
      </c>
      <c r="B51" s="61"/>
      <c r="C51" s="23" t="s">
        <v>153</v>
      </c>
      <c r="D51" s="9" t="s">
        <v>162</v>
      </c>
      <c r="E51" s="21">
        <v>132</v>
      </c>
      <c r="F51" s="21">
        <v>66</v>
      </c>
      <c r="G51" s="21">
        <v>19</v>
      </c>
      <c r="H51" s="28">
        <f>E51-G51</f>
        <v>113</v>
      </c>
      <c r="I51" s="29" t="s">
        <v>269</v>
      </c>
      <c r="J51" s="28">
        <f>F51-G51</f>
        <v>47</v>
      </c>
      <c r="K51" s="29" t="s">
        <v>2</v>
      </c>
      <c r="L51" s="30">
        <f>H51/J51</f>
        <v>2.404255319148936</v>
      </c>
      <c r="M51" s="28">
        <f>F51-2*G51</f>
        <v>28</v>
      </c>
      <c r="N51" s="29" t="s">
        <v>269</v>
      </c>
      <c r="O51" s="28">
        <f>G51</f>
        <v>19</v>
      </c>
      <c r="P51" s="29" t="s">
        <v>2</v>
      </c>
      <c r="Q51" s="30">
        <f>M51/O51</f>
        <v>1.4736842105263157</v>
      </c>
    </row>
    <row r="52" spans="1:17" ht="15">
      <c r="A52" s="14" t="s">
        <v>229</v>
      </c>
      <c r="B52" s="61"/>
      <c r="C52" s="23" t="s">
        <v>91</v>
      </c>
      <c r="D52" s="9" t="s">
        <v>97</v>
      </c>
      <c r="E52" s="21">
        <v>134</v>
      </c>
      <c r="F52" s="21">
        <v>68</v>
      </c>
      <c r="G52" s="21">
        <v>19</v>
      </c>
      <c r="H52" s="28">
        <f>E52-G52</f>
        <v>115</v>
      </c>
      <c r="I52" s="29" t="s">
        <v>269</v>
      </c>
      <c r="J52" s="28">
        <f>F52-G52</f>
        <v>49</v>
      </c>
      <c r="K52" s="29" t="s">
        <v>2</v>
      </c>
      <c r="L52" s="30">
        <f>H52/J52</f>
        <v>2.3469387755102042</v>
      </c>
      <c r="M52" s="28">
        <f>F52-2*G52</f>
        <v>30</v>
      </c>
      <c r="N52" s="29" t="s">
        <v>269</v>
      </c>
      <c r="O52" s="28">
        <f>G52</f>
        <v>19</v>
      </c>
      <c r="P52" s="29" t="s">
        <v>2</v>
      </c>
      <c r="Q52" s="30">
        <f>M52/O52</f>
        <v>1.5789473684210527</v>
      </c>
    </row>
    <row r="53" spans="1:17" ht="15">
      <c r="A53" s="14" t="s">
        <v>230</v>
      </c>
      <c r="B53" s="61"/>
      <c r="C53" s="23" t="s">
        <v>100</v>
      </c>
      <c r="D53" s="9" t="s">
        <v>155</v>
      </c>
      <c r="E53" s="21">
        <v>138</v>
      </c>
      <c r="F53" s="21">
        <v>70</v>
      </c>
      <c r="G53" s="21">
        <v>21</v>
      </c>
      <c r="H53" s="28">
        <f aca="true" t="shared" si="12" ref="H53:H62">E53-G53</f>
        <v>117</v>
      </c>
      <c r="I53" s="29" t="s">
        <v>269</v>
      </c>
      <c r="J53" s="28">
        <f aca="true" t="shared" si="13" ref="J53:J62">F53-G53</f>
        <v>49</v>
      </c>
      <c r="K53" s="29" t="s">
        <v>2</v>
      </c>
      <c r="L53" s="30">
        <f aca="true" t="shared" si="14" ref="L53:L62">H53/J53</f>
        <v>2.3877551020408165</v>
      </c>
      <c r="M53" s="28">
        <f aca="true" t="shared" si="15" ref="M53:M62">F53-2*G53</f>
        <v>28</v>
      </c>
      <c r="N53" s="29" t="s">
        <v>269</v>
      </c>
      <c r="O53" s="28">
        <f aca="true" t="shared" si="16" ref="O53:O62">G53</f>
        <v>21</v>
      </c>
      <c r="P53" s="29" t="s">
        <v>2</v>
      </c>
      <c r="Q53" s="30">
        <f aca="true" t="shared" si="17" ref="Q53:Q62">M53/O53</f>
        <v>1.3333333333333333</v>
      </c>
    </row>
    <row r="54" spans="1:17" ht="15">
      <c r="A54" s="14" t="s">
        <v>231</v>
      </c>
      <c r="B54" s="61"/>
      <c r="C54" s="23" t="s">
        <v>101</v>
      </c>
      <c r="D54" s="9" t="s">
        <v>116</v>
      </c>
      <c r="E54" s="21">
        <v>140</v>
      </c>
      <c r="F54" s="21">
        <v>72</v>
      </c>
      <c r="G54" s="21">
        <v>23</v>
      </c>
      <c r="H54" s="28">
        <f t="shared" si="12"/>
        <v>117</v>
      </c>
      <c r="I54" s="29" t="s">
        <v>269</v>
      </c>
      <c r="J54" s="28">
        <f t="shared" si="13"/>
        <v>49</v>
      </c>
      <c r="K54" s="29" t="s">
        <v>2</v>
      </c>
      <c r="L54" s="30">
        <f t="shared" si="14"/>
        <v>2.3877551020408165</v>
      </c>
      <c r="M54" s="28">
        <f t="shared" si="15"/>
        <v>26</v>
      </c>
      <c r="N54" s="29" t="s">
        <v>269</v>
      </c>
      <c r="O54" s="28">
        <f t="shared" si="16"/>
        <v>23</v>
      </c>
      <c r="P54" s="29" t="s">
        <v>2</v>
      </c>
      <c r="Q54" s="30">
        <f t="shared" si="17"/>
        <v>1.1304347826086956</v>
      </c>
    </row>
    <row r="55" spans="1:17" ht="15">
      <c r="A55" s="14" t="s">
        <v>232</v>
      </c>
      <c r="B55" s="61"/>
      <c r="C55" s="23" t="s">
        <v>102</v>
      </c>
      <c r="D55" s="9" t="s">
        <v>115</v>
      </c>
      <c r="E55" s="21">
        <v>142</v>
      </c>
      <c r="F55" s="21">
        <v>74</v>
      </c>
      <c r="G55" s="21">
        <v>25</v>
      </c>
      <c r="H55" s="28">
        <f t="shared" si="12"/>
        <v>117</v>
      </c>
      <c r="I55" s="29" t="s">
        <v>269</v>
      </c>
      <c r="J55" s="28">
        <f t="shared" si="13"/>
        <v>49</v>
      </c>
      <c r="K55" s="29" t="s">
        <v>2</v>
      </c>
      <c r="L55" s="30">
        <f t="shared" si="14"/>
        <v>2.3877551020408165</v>
      </c>
      <c r="M55" s="28">
        <f t="shared" si="15"/>
        <v>24</v>
      </c>
      <c r="N55" s="29" t="s">
        <v>269</v>
      </c>
      <c r="O55" s="28">
        <f t="shared" si="16"/>
        <v>25</v>
      </c>
      <c r="P55" s="29" t="s">
        <v>2</v>
      </c>
      <c r="Q55" s="30">
        <f t="shared" si="17"/>
        <v>0.96</v>
      </c>
    </row>
    <row r="56" spans="1:17" ht="15" customHeight="1">
      <c r="A56" s="14" t="s">
        <v>233</v>
      </c>
      <c r="B56" s="61"/>
      <c r="C56" s="23" t="s">
        <v>103</v>
      </c>
      <c r="D56" s="9" t="s">
        <v>113</v>
      </c>
      <c r="E56" s="21">
        <v>140</v>
      </c>
      <c r="F56" s="21">
        <v>70</v>
      </c>
      <c r="G56" s="21">
        <v>20</v>
      </c>
      <c r="H56" s="28">
        <f t="shared" si="12"/>
        <v>120</v>
      </c>
      <c r="I56" s="29" t="s">
        <v>269</v>
      </c>
      <c r="J56" s="28">
        <f t="shared" si="13"/>
        <v>50</v>
      </c>
      <c r="K56" s="29" t="s">
        <v>2</v>
      </c>
      <c r="L56" s="30">
        <f t="shared" si="14"/>
        <v>2.4</v>
      </c>
      <c r="M56" s="28">
        <f t="shared" si="15"/>
        <v>30</v>
      </c>
      <c r="N56" s="29" t="s">
        <v>269</v>
      </c>
      <c r="O56" s="28">
        <f t="shared" si="16"/>
        <v>20</v>
      </c>
      <c r="P56" s="29" t="s">
        <v>2</v>
      </c>
      <c r="Q56" s="30">
        <f t="shared" si="17"/>
        <v>1.5</v>
      </c>
    </row>
    <row r="57" spans="2:17" ht="12" customHeight="1">
      <c r="B57" s="61"/>
      <c r="D57" s="19"/>
      <c r="H57" s="28"/>
      <c r="I57" s="29"/>
      <c r="J57" s="28"/>
      <c r="K57" s="29"/>
      <c r="L57" s="30"/>
      <c r="M57" s="28"/>
      <c r="N57" s="29"/>
      <c r="O57" s="28"/>
      <c r="P57" s="29"/>
      <c r="Q57" s="30"/>
    </row>
    <row r="58" spans="1:17" ht="15.75" customHeight="1">
      <c r="A58" s="14" t="s">
        <v>234</v>
      </c>
      <c r="B58" s="61" t="s">
        <v>181</v>
      </c>
      <c r="C58" s="23" t="s">
        <v>104</v>
      </c>
      <c r="D58" s="9" t="s">
        <v>114</v>
      </c>
      <c r="E58" s="21">
        <v>140</v>
      </c>
      <c r="F58" s="21">
        <v>70</v>
      </c>
      <c r="G58" s="21">
        <v>20</v>
      </c>
      <c r="H58" s="28">
        <f t="shared" si="12"/>
        <v>120</v>
      </c>
      <c r="I58" s="29" t="s">
        <v>269</v>
      </c>
      <c r="J58" s="28">
        <f t="shared" si="13"/>
        <v>50</v>
      </c>
      <c r="K58" s="29" t="s">
        <v>2</v>
      </c>
      <c r="L58" s="30">
        <f t="shared" si="14"/>
        <v>2.4</v>
      </c>
      <c r="M58" s="28">
        <f t="shared" si="15"/>
        <v>30</v>
      </c>
      <c r="N58" s="29" t="s">
        <v>269</v>
      </c>
      <c r="O58" s="28">
        <f t="shared" si="16"/>
        <v>20</v>
      </c>
      <c r="P58" s="29" t="s">
        <v>2</v>
      </c>
      <c r="Q58" s="30">
        <f t="shared" si="17"/>
        <v>1.5</v>
      </c>
    </row>
    <row r="59" spans="1:17" ht="15">
      <c r="A59" s="14" t="s">
        <v>235</v>
      </c>
      <c r="B59" s="61"/>
      <c r="C59" s="23" t="s">
        <v>105</v>
      </c>
      <c r="D59" s="9" t="s">
        <v>163</v>
      </c>
      <c r="E59" s="21">
        <v>140</v>
      </c>
      <c r="F59" s="21">
        <v>70</v>
      </c>
      <c r="G59" s="21">
        <v>21</v>
      </c>
      <c r="H59" s="28">
        <f t="shared" si="12"/>
        <v>119</v>
      </c>
      <c r="I59" s="29" t="s">
        <v>269</v>
      </c>
      <c r="J59" s="28">
        <f t="shared" si="13"/>
        <v>49</v>
      </c>
      <c r="K59" s="29" t="s">
        <v>2</v>
      </c>
      <c r="L59" s="30">
        <f t="shared" si="14"/>
        <v>2.4285714285714284</v>
      </c>
      <c r="M59" s="28">
        <f t="shared" si="15"/>
        <v>28</v>
      </c>
      <c r="N59" s="29" t="s">
        <v>269</v>
      </c>
      <c r="O59" s="28">
        <f t="shared" si="16"/>
        <v>21</v>
      </c>
      <c r="P59" s="29" t="s">
        <v>2</v>
      </c>
      <c r="Q59" s="30">
        <f t="shared" si="17"/>
        <v>1.3333333333333333</v>
      </c>
    </row>
    <row r="60" spans="1:17" ht="15">
      <c r="A60" s="14" t="s">
        <v>236</v>
      </c>
      <c r="B60" s="61"/>
      <c r="C60" s="23" t="s">
        <v>106</v>
      </c>
      <c r="D60" s="9" t="s">
        <v>117</v>
      </c>
      <c r="E60" s="21">
        <v>140</v>
      </c>
      <c r="F60" s="21">
        <v>70</v>
      </c>
      <c r="G60" s="21">
        <v>20</v>
      </c>
      <c r="H60" s="28">
        <f t="shared" si="12"/>
        <v>120</v>
      </c>
      <c r="I60" s="29" t="s">
        <v>269</v>
      </c>
      <c r="J60" s="28">
        <f t="shared" si="13"/>
        <v>50</v>
      </c>
      <c r="K60" s="29" t="s">
        <v>2</v>
      </c>
      <c r="L60" s="30">
        <f t="shared" si="14"/>
        <v>2.4</v>
      </c>
      <c r="M60" s="28">
        <f t="shared" si="15"/>
        <v>30</v>
      </c>
      <c r="N60" s="29" t="s">
        <v>269</v>
      </c>
      <c r="O60" s="28">
        <f t="shared" si="16"/>
        <v>20</v>
      </c>
      <c r="P60" s="29" t="s">
        <v>2</v>
      </c>
      <c r="Q60" s="30">
        <f t="shared" si="17"/>
        <v>1.5</v>
      </c>
    </row>
    <row r="61" spans="1:17" ht="15">
      <c r="A61" s="14" t="s">
        <v>237</v>
      </c>
      <c r="B61" s="61"/>
      <c r="C61" s="23" t="s">
        <v>107</v>
      </c>
      <c r="D61" s="9" t="s">
        <v>118</v>
      </c>
      <c r="E61" s="21">
        <v>138</v>
      </c>
      <c r="F61" s="21">
        <v>68</v>
      </c>
      <c r="G61" s="21">
        <v>18</v>
      </c>
      <c r="H61" s="28">
        <f t="shared" si="12"/>
        <v>120</v>
      </c>
      <c r="I61" s="29" t="s">
        <v>269</v>
      </c>
      <c r="J61" s="28">
        <f t="shared" si="13"/>
        <v>50</v>
      </c>
      <c r="K61" s="29" t="s">
        <v>2</v>
      </c>
      <c r="L61" s="30">
        <f t="shared" si="14"/>
        <v>2.4</v>
      </c>
      <c r="M61" s="28">
        <f t="shared" si="15"/>
        <v>32</v>
      </c>
      <c r="N61" s="29" t="s">
        <v>269</v>
      </c>
      <c r="O61" s="28">
        <f t="shared" si="16"/>
        <v>18</v>
      </c>
      <c r="P61" s="29" t="s">
        <v>2</v>
      </c>
      <c r="Q61" s="30">
        <f t="shared" si="17"/>
        <v>1.7777777777777777</v>
      </c>
    </row>
    <row r="62" spans="1:17" ht="15">
      <c r="A62" s="14" t="s">
        <v>238</v>
      </c>
      <c r="B62" s="61"/>
      <c r="C62" s="23" t="s">
        <v>108</v>
      </c>
      <c r="D62" s="9" t="s">
        <v>119</v>
      </c>
      <c r="E62" s="21">
        <v>138</v>
      </c>
      <c r="F62" s="21">
        <v>66</v>
      </c>
      <c r="G62" s="21">
        <v>16</v>
      </c>
      <c r="H62" s="28">
        <f t="shared" si="12"/>
        <v>122</v>
      </c>
      <c r="I62" s="29" t="s">
        <v>269</v>
      </c>
      <c r="J62" s="28">
        <f t="shared" si="13"/>
        <v>50</v>
      </c>
      <c r="K62" s="29" t="s">
        <v>2</v>
      </c>
      <c r="L62" s="30">
        <f t="shared" si="14"/>
        <v>2.44</v>
      </c>
      <c r="M62" s="28">
        <f t="shared" si="15"/>
        <v>34</v>
      </c>
      <c r="N62" s="29" t="s">
        <v>269</v>
      </c>
      <c r="O62" s="28">
        <f t="shared" si="16"/>
        <v>16</v>
      </c>
      <c r="P62" s="29" t="s">
        <v>2</v>
      </c>
      <c r="Q62" s="30">
        <f t="shared" si="17"/>
        <v>2.125</v>
      </c>
    </row>
    <row r="63" spans="1:17" ht="15">
      <c r="A63" s="14" t="s">
        <v>239</v>
      </c>
      <c r="B63" s="61"/>
      <c r="C63" s="23" t="s">
        <v>451</v>
      </c>
      <c r="D63" s="9" t="s">
        <v>372</v>
      </c>
      <c r="E63" s="21">
        <v>136</v>
      </c>
      <c r="F63" s="21">
        <v>66</v>
      </c>
      <c r="G63" s="21">
        <v>17</v>
      </c>
      <c r="H63" s="28">
        <f>E63-G63</f>
        <v>119</v>
      </c>
      <c r="I63" s="29" t="s">
        <v>269</v>
      </c>
      <c r="J63" s="28">
        <f>F63-G63</f>
        <v>49</v>
      </c>
      <c r="K63" s="29" t="s">
        <v>2</v>
      </c>
      <c r="L63" s="30">
        <f>H63/J63</f>
        <v>2.4285714285714284</v>
      </c>
      <c r="M63" s="28">
        <f>F63-2*G63</f>
        <v>32</v>
      </c>
      <c r="N63" s="29" t="s">
        <v>269</v>
      </c>
      <c r="O63" s="28">
        <f>G63</f>
        <v>17</v>
      </c>
      <c r="P63" s="29" t="s">
        <v>2</v>
      </c>
      <c r="Q63" s="30">
        <f>M63/O63</f>
        <v>1.8823529411764706</v>
      </c>
    </row>
    <row r="64" spans="1:17" ht="15">
      <c r="A64" s="14" t="s">
        <v>240</v>
      </c>
      <c r="B64" s="61"/>
      <c r="C64" s="23" t="s">
        <v>452</v>
      </c>
      <c r="D64" s="9" t="s">
        <v>454</v>
      </c>
      <c r="E64" s="21">
        <v>134</v>
      </c>
      <c r="F64" s="21">
        <v>64</v>
      </c>
      <c r="G64" s="21">
        <v>15</v>
      </c>
      <c r="H64" s="28">
        <f>E64-G64</f>
        <v>119</v>
      </c>
      <c r="I64" s="29" t="s">
        <v>269</v>
      </c>
      <c r="J64" s="28">
        <f>F64-G64</f>
        <v>49</v>
      </c>
      <c r="K64" s="29" t="s">
        <v>2</v>
      </c>
      <c r="L64" s="30">
        <f>H64/J64</f>
        <v>2.4285714285714284</v>
      </c>
      <c r="M64" s="28">
        <f>F64-2*G64</f>
        <v>34</v>
      </c>
      <c r="N64" s="29" t="s">
        <v>269</v>
      </c>
      <c r="O64" s="28">
        <f>G64</f>
        <v>15</v>
      </c>
      <c r="P64" s="29" t="s">
        <v>2</v>
      </c>
      <c r="Q64" s="30">
        <f>M64/O64</f>
        <v>2.2666666666666666</v>
      </c>
    </row>
    <row r="65" spans="1:17" ht="15">
      <c r="A65" s="14" t="s">
        <v>241</v>
      </c>
      <c r="B65" s="61"/>
      <c r="C65" s="23" t="s">
        <v>453</v>
      </c>
      <c r="D65" s="9" t="s">
        <v>455</v>
      </c>
      <c r="E65" s="21">
        <v>132</v>
      </c>
      <c r="F65" s="21">
        <v>62</v>
      </c>
      <c r="G65" s="21">
        <v>13</v>
      </c>
      <c r="H65" s="28">
        <f>E65-G65</f>
        <v>119</v>
      </c>
      <c r="I65" s="29" t="s">
        <v>269</v>
      </c>
      <c r="J65" s="28">
        <f>F65-G65</f>
        <v>49</v>
      </c>
      <c r="K65" s="29" t="s">
        <v>2</v>
      </c>
      <c r="L65" s="30">
        <f>H65/J65</f>
        <v>2.4285714285714284</v>
      </c>
      <c r="M65" s="28">
        <f>F65-2*G65</f>
        <v>36</v>
      </c>
      <c r="N65" s="29" t="s">
        <v>269</v>
      </c>
      <c r="O65" s="28">
        <f>G65</f>
        <v>13</v>
      </c>
      <c r="P65" s="29" t="s">
        <v>2</v>
      </c>
      <c r="Q65" s="30">
        <f>M65/O65</f>
        <v>2.769230769230769</v>
      </c>
    </row>
    <row r="66" spans="2:17" ht="12" customHeight="1">
      <c r="B66" s="61"/>
      <c r="D66" s="19"/>
      <c r="H66" s="28"/>
      <c r="I66" s="29"/>
      <c r="J66" s="28"/>
      <c r="K66" s="29"/>
      <c r="L66" s="30"/>
      <c r="M66" s="28"/>
      <c r="N66" s="29"/>
      <c r="O66" s="28"/>
      <c r="P66" s="29"/>
      <c r="Q66" s="30"/>
    </row>
    <row r="67" spans="1:17" s="13" customFormat="1" ht="15">
      <c r="A67" s="20"/>
      <c r="B67" s="11" t="s">
        <v>120</v>
      </c>
      <c r="C67" s="22"/>
      <c r="D67" s="12"/>
      <c r="E67" s="24"/>
      <c r="F67" s="24"/>
      <c r="G67" s="24"/>
      <c r="H67" s="31"/>
      <c r="I67" s="25"/>
      <c r="J67" s="17"/>
      <c r="K67" s="25"/>
      <c r="L67" s="26"/>
      <c r="M67" s="31"/>
      <c r="N67" s="25"/>
      <c r="O67" s="17"/>
      <c r="P67" s="25"/>
      <c r="Q67" s="26"/>
    </row>
    <row r="68" spans="1:13" ht="15">
      <c r="A68" s="14" t="s">
        <v>242</v>
      </c>
      <c r="B68" s="10"/>
      <c r="C68" s="23" t="s">
        <v>121</v>
      </c>
      <c r="D68" s="9" t="s">
        <v>156</v>
      </c>
      <c r="H68" s="28"/>
      <c r="M68" s="28"/>
    </row>
    <row r="69" spans="1:13" ht="15">
      <c r="A69" s="14" t="s">
        <v>243</v>
      </c>
      <c r="B69" s="10"/>
      <c r="C69" s="23" t="s">
        <v>456</v>
      </c>
      <c r="D69" s="9" t="s">
        <v>457</v>
      </c>
      <c r="H69" s="28"/>
      <c r="M69" s="28"/>
    </row>
    <row r="70" spans="1:13" ht="15">
      <c r="A70" s="14" t="s">
        <v>244</v>
      </c>
      <c r="B70" s="10"/>
      <c r="C70" s="23" t="s">
        <v>122</v>
      </c>
      <c r="D70" s="9" t="s">
        <v>157</v>
      </c>
      <c r="H70" s="28"/>
      <c r="M70" s="28"/>
    </row>
    <row r="71" spans="1:13" ht="15">
      <c r="A71" s="14" t="s">
        <v>245</v>
      </c>
      <c r="B71" s="10"/>
      <c r="C71" s="23" t="s">
        <v>123</v>
      </c>
      <c r="D71" s="9" t="s">
        <v>164</v>
      </c>
      <c r="H71" s="28"/>
      <c r="M71" s="28"/>
    </row>
    <row r="72" spans="2:20" ht="12" customHeight="1">
      <c r="B72" s="10"/>
      <c r="D72" s="1"/>
      <c r="E72" s="1"/>
      <c r="F72" s="1"/>
      <c r="G72" s="9"/>
      <c r="H72" s="21"/>
      <c r="I72" s="21"/>
      <c r="J72" s="21"/>
      <c r="K72" s="28"/>
      <c r="L72" s="10"/>
      <c r="O72" s="27"/>
      <c r="P72" s="28"/>
      <c r="Q72" s="10"/>
      <c r="R72" s="18"/>
      <c r="S72" s="10"/>
      <c r="T72" s="27"/>
    </row>
    <row r="73" spans="1:13" ht="15">
      <c r="A73" s="14" t="s">
        <v>246</v>
      </c>
      <c r="B73" s="10"/>
      <c r="C73" s="23" t="s">
        <v>94</v>
      </c>
      <c r="D73" s="9" t="s">
        <v>111</v>
      </c>
      <c r="H73" s="28"/>
      <c r="M73" s="28"/>
    </row>
    <row r="74" spans="1:13" ht="15">
      <c r="A74" s="14" t="s">
        <v>247</v>
      </c>
      <c r="B74" s="10"/>
      <c r="C74" s="23" t="s">
        <v>151</v>
      </c>
      <c r="D74" s="9" t="s">
        <v>152</v>
      </c>
      <c r="H74" s="28"/>
      <c r="M74" s="28"/>
    </row>
    <row r="75" spans="1:17" ht="15">
      <c r="A75" s="14" t="s">
        <v>248</v>
      </c>
      <c r="B75" s="10"/>
      <c r="C75" s="23" t="s">
        <v>131</v>
      </c>
      <c r="D75" s="9" t="s">
        <v>133</v>
      </c>
      <c r="E75" s="21">
        <v>120</v>
      </c>
      <c r="F75" s="21">
        <v>70</v>
      </c>
      <c r="G75" s="21">
        <v>20</v>
      </c>
      <c r="H75" s="28">
        <f>E75-G75</f>
        <v>100</v>
      </c>
      <c r="I75" s="29" t="s">
        <v>269</v>
      </c>
      <c r="J75" s="28">
        <f>F75-G75</f>
        <v>50</v>
      </c>
      <c r="K75" s="29" t="s">
        <v>2</v>
      </c>
      <c r="L75" s="30">
        <f>H75/J75</f>
        <v>2</v>
      </c>
      <c r="M75" s="28">
        <f>F75-2*G75</f>
        <v>30</v>
      </c>
      <c r="N75" s="29" t="s">
        <v>269</v>
      </c>
      <c r="O75" s="28">
        <f>G75</f>
        <v>20</v>
      </c>
      <c r="P75" s="29" t="s">
        <v>2</v>
      </c>
      <c r="Q75" s="30">
        <f>M75/O75</f>
        <v>1.5</v>
      </c>
    </row>
    <row r="76" spans="1:13" ht="15">
      <c r="A76" s="14" t="s">
        <v>249</v>
      </c>
      <c r="B76" s="10"/>
      <c r="C76" s="23" t="s">
        <v>132</v>
      </c>
      <c r="D76" s="9" t="s">
        <v>134</v>
      </c>
      <c r="H76" s="28"/>
      <c r="M76" s="28"/>
    </row>
    <row r="77" spans="2:20" ht="12" customHeight="1">
      <c r="B77" s="10"/>
      <c r="D77" s="1"/>
      <c r="E77" s="1"/>
      <c r="F77" s="1"/>
      <c r="G77" s="9"/>
      <c r="H77" s="21"/>
      <c r="I77" s="21"/>
      <c r="J77" s="21"/>
      <c r="K77" s="28"/>
      <c r="L77" s="10"/>
      <c r="O77" s="27"/>
      <c r="P77" s="28"/>
      <c r="Q77" s="10"/>
      <c r="R77" s="18"/>
      <c r="S77" s="10"/>
      <c r="T77" s="27"/>
    </row>
    <row r="78" spans="1:13" ht="15">
      <c r="A78" s="14" t="s">
        <v>250</v>
      </c>
      <c r="B78" s="10"/>
      <c r="C78" s="23" t="s">
        <v>124</v>
      </c>
      <c r="D78" s="9" t="s">
        <v>158</v>
      </c>
      <c r="H78" s="28"/>
      <c r="M78" s="28"/>
    </row>
    <row r="79" spans="1:13" ht="15">
      <c r="A79" s="14" t="s">
        <v>251</v>
      </c>
      <c r="B79" s="10"/>
      <c r="C79" s="23" t="s">
        <v>125</v>
      </c>
      <c r="D79" s="59" t="s">
        <v>494</v>
      </c>
      <c r="H79" s="28"/>
      <c r="M79" s="28"/>
    </row>
    <row r="80" spans="1:13" ht="15">
      <c r="A80" s="14" t="s">
        <v>252</v>
      </c>
      <c r="B80" s="10"/>
      <c r="C80" s="23" t="s">
        <v>126</v>
      </c>
      <c r="D80" s="59" t="s">
        <v>495</v>
      </c>
      <c r="H80" s="28"/>
      <c r="M80" s="28"/>
    </row>
    <row r="81" spans="1:17" ht="15">
      <c r="A81" s="14" t="s">
        <v>253</v>
      </c>
      <c r="B81" s="10"/>
      <c r="C81" s="23" t="s">
        <v>127</v>
      </c>
      <c r="D81" s="9" t="s">
        <v>159</v>
      </c>
      <c r="E81" s="21">
        <v>130</v>
      </c>
      <c r="F81" s="21">
        <v>60</v>
      </c>
      <c r="G81" s="21">
        <v>17</v>
      </c>
      <c r="H81" s="28">
        <f>E81-G81</f>
        <v>113</v>
      </c>
      <c r="I81" s="29" t="s">
        <v>269</v>
      </c>
      <c r="J81" s="28">
        <f>F81-G81</f>
        <v>43</v>
      </c>
      <c r="K81" s="29" t="s">
        <v>2</v>
      </c>
      <c r="L81" s="30">
        <f>H81/J81</f>
        <v>2.627906976744186</v>
      </c>
      <c r="M81" s="28">
        <f>F81-2*G81</f>
        <v>26</v>
      </c>
      <c r="N81" s="29" t="s">
        <v>269</v>
      </c>
      <c r="O81" s="28">
        <f>G81</f>
        <v>17</v>
      </c>
      <c r="P81" s="29" t="s">
        <v>2</v>
      </c>
      <c r="Q81" s="30">
        <f>M81/O81</f>
        <v>1.5294117647058822</v>
      </c>
    </row>
    <row r="82" spans="2:20" ht="12" customHeight="1">
      <c r="B82" s="10"/>
      <c r="D82" s="1"/>
      <c r="E82" s="1"/>
      <c r="F82" s="1"/>
      <c r="G82" s="9"/>
      <c r="H82" s="21"/>
      <c r="I82" s="21"/>
      <c r="J82" s="21"/>
      <c r="K82" s="28"/>
      <c r="L82" s="10"/>
      <c r="O82" s="27"/>
      <c r="P82" s="28"/>
      <c r="Q82" s="10"/>
      <c r="R82" s="18"/>
      <c r="S82" s="10"/>
      <c r="T82" s="27"/>
    </row>
    <row r="83" spans="1:13" ht="15">
      <c r="A83" s="14" t="s">
        <v>254</v>
      </c>
      <c r="B83" s="10"/>
      <c r="C83" s="23" t="s">
        <v>129</v>
      </c>
      <c r="D83" s="9" t="s">
        <v>161</v>
      </c>
      <c r="H83" s="28"/>
      <c r="M83" s="28"/>
    </row>
    <row r="84" spans="1:13" ht="15">
      <c r="A84" s="14" t="s">
        <v>255</v>
      </c>
      <c r="B84" s="10"/>
      <c r="C84" s="23" t="s">
        <v>128</v>
      </c>
      <c r="D84" s="9" t="s">
        <v>160</v>
      </c>
      <c r="H84" s="28"/>
      <c r="M84" s="28"/>
    </row>
    <row r="85" spans="1:13" ht="15">
      <c r="A85" s="14" t="s">
        <v>256</v>
      </c>
      <c r="B85" s="10"/>
      <c r="C85" s="23" t="s">
        <v>130</v>
      </c>
      <c r="D85" s="9" t="s">
        <v>373</v>
      </c>
      <c r="H85" s="28"/>
      <c r="M85" s="28"/>
    </row>
    <row r="86" spans="2:17" ht="12" customHeight="1">
      <c r="B86" s="47"/>
      <c r="D86" s="19"/>
      <c r="H86" s="28"/>
      <c r="I86" s="29"/>
      <c r="J86" s="28"/>
      <c r="K86" s="29"/>
      <c r="L86" s="30"/>
      <c r="M86" s="28"/>
      <c r="N86" s="29"/>
      <c r="O86" s="28"/>
      <c r="P86" s="29"/>
      <c r="Q86" s="30"/>
    </row>
    <row r="87" spans="1:17" s="13" customFormat="1" ht="15">
      <c r="A87" s="20"/>
      <c r="B87" s="11" t="s">
        <v>149</v>
      </c>
      <c r="C87" s="22"/>
      <c r="D87" s="12"/>
      <c r="E87" s="24"/>
      <c r="F87" s="24"/>
      <c r="G87" s="24"/>
      <c r="H87" s="31"/>
      <c r="I87" s="25"/>
      <c r="J87" s="17"/>
      <c r="K87" s="25"/>
      <c r="L87" s="26"/>
      <c r="M87" s="31"/>
      <c r="N87" s="25"/>
      <c r="O87" s="17"/>
      <c r="P87" s="25"/>
      <c r="Q87" s="26"/>
    </row>
    <row r="88" spans="1:13" ht="15">
      <c r="A88" s="14" t="s">
        <v>257</v>
      </c>
      <c r="B88" s="61" t="s">
        <v>184</v>
      </c>
      <c r="C88" s="23" t="s">
        <v>136</v>
      </c>
      <c r="D88" s="9" t="s">
        <v>370</v>
      </c>
      <c r="H88" s="28"/>
      <c r="M88" s="28"/>
    </row>
    <row r="89" spans="1:13" ht="15">
      <c r="A89" s="14" t="s">
        <v>258</v>
      </c>
      <c r="B89" s="61"/>
      <c r="C89" s="23" t="s">
        <v>142</v>
      </c>
      <c r="D89" s="9" t="s">
        <v>165</v>
      </c>
      <c r="H89" s="28"/>
      <c r="M89" s="28"/>
    </row>
    <row r="90" spans="1:13" ht="15">
      <c r="A90" s="14" t="s">
        <v>259</v>
      </c>
      <c r="B90" s="61"/>
      <c r="C90" s="23" t="s">
        <v>147</v>
      </c>
      <c r="D90" s="9" t="s">
        <v>166</v>
      </c>
      <c r="H90" s="28"/>
      <c r="M90" s="28"/>
    </row>
    <row r="91" spans="1:13" ht="15">
      <c r="A91" s="14" t="s">
        <v>260</v>
      </c>
      <c r="B91" s="61"/>
      <c r="C91" s="23" t="s">
        <v>148</v>
      </c>
      <c r="D91" s="9" t="s">
        <v>167</v>
      </c>
      <c r="H91" s="28"/>
      <c r="M91" s="28"/>
    </row>
    <row r="92" spans="2:17" ht="12" customHeight="1">
      <c r="B92" s="61"/>
      <c r="D92" s="19"/>
      <c r="H92" s="28"/>
      <c r="I92" s="29"/>
      <c r="J92" s="28"/>
      <c r="K92" s="29"/>
      <c r="L92" s="30"/>
      <c r="M92" s="28"/>
      <c r="N92" s="29"/>
      <c r="O92" s="28"/>
      <c r="P92" s="29"/>
      <c r="Q92" s="30"/>
    </row>
    <row r="93" spans="1:13" ht="15">
      <c r="A93" s="14" t="s">
        <v>261</v>
      </c>
      <c r="B93" s="61" t="s">
        <v>185</v>
      </c>
      <c r="C93" s="23" t="s">
        <v>138</v>
      </c>
      <c r="D93" s="9" t="s">
        <v>168</v>
      </c>
      <c r="H93" s="28"/>
      <c r="M93" s="28"/>
    </row>
    <row r="94" spans="1:13" ht="15">
      <c r="A94" s="14" t="s">
        <v>262</v>
      </c>
      <c r="B94" s="61"/>
      <c r="C94" s="23" t="s">
        <v>139</v>
      </c>
      <c r="D94" s="9" t="s">
        <v>170</v>
      </c>
      <c r="H94" s="28"/>
      <c r="M94" s="28"/>
    </row>
    <row r="95" spans="1:13" ht="15">
      <c r="A95" s="14" t="s">
        <v>263</v>
      </c>
      <c r="B95" s="61"/>
      <c r="C95" s="23" t="s">
        <v>140</v>
      </c>
      <c r="D95" s="9" t="s">
        <v>169</v>
      </c>
      <c r="H95" s="28"/>
      <c r="M95" s="28"/>
    </row>
    <row r="96" spans="1:13" ht="15">
      <c r="A96" s="14" t="s">
        <v>264</v>
      </c>
      <c r="B96" s="61"/>
      <c r="C96" s="23" t="s">
        <v>141</v>
      </c>
      <c r="D96" s="9" t="s">
        <v>171</v>
      </c>
      <c r="H96" s="28"/>
      <c r="M96" s="28"/>
    </row>
    <row r="97" spans="1:13" ht="15">
      <c r="A97" s="14" t="s">
        <v>265</v>
      </c>
      <c r="B97" s="61"/>
      <c r="C97" s="23" t="s">
        <v>143</v>
      </c>
      <c r="D97" s="9" t="s">
        <v>172</v>
      </c>
      <c r="H97" s="28"/>
      <c r="M97" s="28"/>
    </row>
    <row r="98" spans="1:13" ht="15">
      <c r="A98" s="14" t="s">
        <v>266</v>
      </c>
      <c r="B98" s="61"/>
      <c r="C98" s="23" t="s">
        <v>286</v>
      </c>
      <c r="D98" s="9" t="s">
        <v>288</v>
      </c>
      <c r="H98" s="28"/>
      <c r="M98" s="28"/>
    </row>
    <row r="99" spans="1:13" ht="15.75" customHeight="1">
      <c r="A99" s="14" t="s">
        <v>285</v>
      </c>
      <c r="B99" s="61"/>
      <c r="C99" s="23" t="s">
        <v>287</v>
      </c>
      <c r="D99" s="9" t="s">
        <v>365</v>
      </c>
      <c r="H99" s="28"/>
      <c r="M99" s="28"/>
    </row>
    <row r="100" spans="2:17" ht="12" customHeight="1">
      <c r="B100" s="61"/>
      <c r="D100" s="19"/>
      <c r="H100" s="28"/>
      <c r="I100" s="29"/>
      <c r="J100" s="28"/>
      <c r="K100" s="29"/>
      <c r="L100" s="30"/>
      <c r="M100" s="28"/>
      <c r="N100" s="29"/>
      <c r="O100" s="28"/>
      <c r="P100" s="29"/>
      <c r="Q100" s="30"/>
    </row>
    <row r="101" spans="1:13" ht="15">
      <c r="A101" s="14" t="s">
        <v>458</v>
      </c>
      <c r="B101" s="61" t="s">
        <v>186</v>
      </c>
      <c r="C101" s="23" t="s">
        <v>137</v>
      </c>
      <c r="D101" s="9" t="s">
        <v>173</v>
      </c>
      <c r="E101" s="56" t="s">
        <v>472</v>
      </c>
      <c r="F101" s="56" t="s">
        <v>473</v>
      </c>
      <c r="G101" s="56" t="s">
        <v>474</v>
      </c>
      <c r="H101" s="28"/>
      <c r="M101" s="28"/>
    </row>
    <row r="102" spans="1:13" ht="15">
      <c r="A102" s="14" t="s">
        <v>459</v>
      </c>
      <c r="B102" s="61"/>
      <c r="C102" s="23" t="s">
        <v>145</v>
      </c>
      <c r="D102" s="9" t="s">
        <v>175</v>
      </c>
      <c r="H102" s="28"/>
      <c r="M102" s="28"/>
    </row>
    <row r="103" spans="1:13" ht="15">
      <c r="A103" s="14" t="s">
        <v>460</v>
      </c>
      <c r="B103" s="61"/>
      <c r="C103" s="23" t="s">
        <v>144</v>
      </c>
      <c r="D103" s="9" t="s">
        <v>174</v>
      </c>
      <c r="H103" s="28"/>
      <c r="M103" s="28"/>
    </row>
    <row r="104" spans="1:13" ht="15">
      <c r="A104" s="14" t="s">
        <v>461</v>
      </c>
      <c r="B104" s="61"/>
      <c r="C104" s="23" t="s">
        <v>146</v>
      </c>
      <c r="D104" s="9" t="s">
        <v>176</v>
      </c>
      <c r="H104" s="28"/>
      <c r="M104" s="28"/>
    </row>
    <row r="105" spans="1:13" ht="15">
      <c r="A105" s="14" t="s">
        <v>462</v>
      </c>
      <c r="B105" s="61"/>
      <c r="C105" s="23" t="s">
        <v>150</v>
      </c>
      <c r="D105" s="9" t="s">
        <v>177</v>
      </c>
      <c r="H105" s="28"/>
      <c r="M105" s="28"/>
    </row>
    <row r="106" spans="2:17" ht="12" customHeight="1">
      <c r="B106" s="61"/>
      <c r="D106" s="19"/>
      <c r="H106" s="28"/>
      <c r="I106" s="29"/>
      <c r="J106" s="28"/>
      <c r="K106" s="29"/>
      <c r="L106" s="30"/>
      <c r="M106" s="28"/>
      <c r="N106" s="29"/>
      <c r="O106" s="28"/>
      <c r="P106" s="29"/>
      <c r="Q106" s="30"/>
    </row>
    <row r="107" spans="1:17" s="13" customFormat="1" ht="15">
      <c r="A107" s="20"/>
      <c r="C107" s="22"/>
      <c r="D107" s="12"/>
      <c r="E107" s="24"/>
      <c r="F107" s="24"/>
      <c r="G107" s="24"/>
      <c r="H107" s="17"/>
      <c r="I107" s="25"/>
      <c r="J107" s="17"/>
      <c r="K107" s="25"/>
      <c r="L107" s="26"/>
      <c r="M107" s="17"/>
      <c r="N107" s="25"/>
      <c r="O107" s="17"/>
      <c r="P107" s="25"/>
      <c r="Q107" s="26"/>
    </row>
  </sheetData>
  <sheetProtection/>
  <mergeCells count="21">
    <mergeCell ref="H1:Q1"/>
    <mergeCell ref="M2:Q2"/>
    <mergeCell ref="M3:Q3"/>
    <mergeCell ref="H2:L2"/>
    <mergeCell ref="H3:L3"/>
    <mergeCell ref="B33:B45"/>
    <mergeCell ref="B20:B31"/>
    <mergeCell ref="B5:B14"/>
    <mergeCell ref="B15:B19"/>
    <mergeCell ref="A1:A3"/>
    <mergeCell ref="E2:G2"/>
    <mergeCell ref="E1:G1"/>
    <mergeCell ref="D1:D3"/>
    <mergeCell ref="C1:C3"/>
    <mergeCell ref="B1:B3"/>
    <mergeCell ref="B101:B106"/>
    <mergeCell ref="B93:B100"/>
    <mergeCell ref="B88:B92"/>
    <mergeCell ref="B58:B66"/>
    <mergeCell ref="B50:B57"/>
    <mergeCell ref="B46:B49"/>
  </mergeCells>
  <printOptions gridLines="1" horizontalCentered="1"/>
  <pageMargins left="0.7874015748031497" right="0.7874015748031497" top="0.3937007874015748" bottom="0.3937007874015748" header="0.31496062992125984" footer="0.3937007874015748"/>
  <pageSetup orientation="portrait" paperSize="9" scale="95" r:id="rId1"/>
  <headerFooter alignWithMargins="0">
    <oddFooter>&amp;C&amp;A&amp;R&amp;P. oldal</oddFooter>
  </headerFooter>
  <rowBreaks count="1" manualBreakCount="1">
    <brk id="5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F1:R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11.00390625" style="1" customWidth="1"/>
    <col min="6" max="6" width="3.57421875" style="4" customWidth="1"/>
    <col min="7" max="7" width="2.28125" style="1" customWidth="1"/>
    <col min="8" max="10" width="9.140625" style="1" customWidth="1"/>
    <col min="11" max="11" width="2.28125" style="1" customWidth="1"/>
    <col min="12" max="12" width="3.28125" style="4" customWidth="1"/>
    <col min="13" max="13" width="2.28125" style="1" customWidth="1"/>
    <col min="14" max="14" width="5.8515625" style="1" customWidth="1"/>
    <col min="15" max="16384" width="9.140625" style="1" customWidth="1"/>
  </cols>
  <sheetData>
    <row r="1" spans="6:12" ht="15.75" customHeight="1">
      <c r="F1" s="46" t="s">
        <v>0</v>
      </c>
      <c r="L1" s="46" t="s">
        <v>11</v>
      </c>
    </row>
    <row r="2" ht="15.75" customHeight="1"/>
    <row r="3" ht="15.75" customHeight="1"/>
    <row r="4" ht="15.75" customHeight="1"/>
    <row r="5" spans="6:17" ht="15.75" customHeight="1">
      <c r="F5" s="15" t="s">
        <v>1</v>
      </c>
      <c r="G5" s="16" t="s">
        <v>2</v>
      </c>
      <c r="H5" s="16" t="s">
        <v>3</v>
      </c>
      <c r="I5" s="16"/>
      <c r="J5" s="16"/>
      <c r="Q5" s="7"/>
    </row>
    <row r="6" spans="6:17" ht="15.75" customHeight="1">
      <c r="F6" s="15" t="s">
        <v>4</v>
      </c>
      <c r="G6" s="16" t="s">
        <v>2</v>
      </c>
      <c r="H6" s="16" t="s">
        <v>17</v>
      </c>
      <c r="I6" s="16"/>
      <c r="J6" s="16"/>
      <c r="L6" s="5" t="s">
        <v>12</v>
      </c>
      <c r="M6" s="2" t="s">
        <v>2</v>
      </c>
      <c r="N6" s="2" t="s">
        <v>13</v>
      </c>
      <c r="O6" s="2" t="s">
        <v>15</v>
      </c>
      <c r="P6" s="2"/>
      <c r="Q6" s="2"/>
    </row>
    <row r="7" spans="6:17" ht="15.75" customHeight="1">
      <c r="F7" s="15" t="s">
        <v>6</v>
      </c>
      <c r="G7" s="16" t="s">
        <v>2</v>
      </c>
      <c r="H7" s="16" t="s">
        <v>5</v>
      </c>
      <c r="I7" s="16"/>
      <c r="J7" s="16"/>
      <c r="L7" s="5" t="s">
        <v>14</v>
      </c>
      <c r="M7" s="2" t="s">
        <v>2</v>
      </c>
      <c r="N7" s="2" t="s">
        <v>37</v>
      </c>
      <c r="O7" s="2" t="s">
        <v>16</v>
      </c>
      <c r="P7" s="2"/>
      <c r="Q7" s="2"/>
    </row>
    <row r="8" spans="6:10" ht="15.75" customHeight="1">
      <c r="F8" s="6" t="s">
        <v>7</v>
      </c>
      <c r="G8" s="3" t="s">
        <v>2</v>
      </c>
      <c r="H8" s="3" t="s">
        <v>10</v>
      </c>
      <c r="I8" s="3"/>
      <c r="J8" s="3"/>
    </row>
    <row r="9" spans="6:10" ht="15.75" customHeight="1">
      <c r="F9" s="6" t="s">
        <v>8</v>
      </c>
      <c r="G9" s="3" t="s">
        <v>2</v>
      </c>
      <c r="H9" s="3" t="s">
        <v>9</v>
      </c>
      <c r="I9" s="3"/>
      <c r="J9" s="3"/>
    </row>
    <row r="10" ht="15.75" customHeight="1"/>
    <row r="11" ht="15.75" customHeight="1"/>
    <row r="12" ht="15.75" customHeight="1"/>
    <row r="13" spans="6:10" ht="15.75" customHeight="1">
      <c r="F13" s="15" t="s">
        <v>25</v>
      </c>
      <c r="G13" s="16" t="s">
        <v>2</v>
      </c>
      <c r="H13" s="16" t="s">
        <v>17</v>
      </c>
      <c r="I13" s="16"/>
      <c r="J13" s="16"/>
    </row>
    <row r="14" spans="6:10" ht="15.75" customHeight="1">
      <c r="F14" s="15" t="s">
        <v>26</v>
      </c>
      <c r="G14" s="16" t="s">
        <v>2</v>
      </c>
      <c r="H14" s="16" t="s">
        <v>18</v>
      </c>
      <c r="I14" s="16"/>
      <c r="J14" s="16"/>
    </row>
    <row r="15" spans="6:10" ht="15.75" customHeight="1">
      <c r="F15" s="15" t="s">
        <v>27</v>
      </c>
      <c r="G15" s="16" t="s">
        <v>2</v>
      </c>
      <c r="H15" s="16" t="s">
        <v>21</v>
      </c>
      <c r="I15" s="16"/>
      <c r="J15" s="16"/>
    </row>
    <row r="16" spans="6:10" ht="15.75" customHeight="1">
      <c r="F16" s="15" t="s">
        <v>28</v>
      </c>
      <c r="G16" s="16" t="s">
        <v>2</v>
      </c>
      <c r="H16" s="16" t="s">
        <v>19</v>
      </c>
      <c r="I16" s="16"/>
      <c r="J16" s="16"/>
    </row>
    <row r="17" spans="6:10" ht="15.75" customHeight="1">
      <c r="F17" s="15" t="s">
        <v>29</v>
      </c>
      <c r="G17" s="16" t="s">
        <v>2</v>
      </c>
      <c r="H17" s="16" t="s">
        <v>20</v>
      </c>
      <c r="I17" s="16"/>
      <c r="J17" s="16"/>
    </row>
    <row r="18" ht="15.75" customHeight="1"/>
    <row r="19" ht="15.75" customHeight="1"/>
    <row r="20" ht="15.75" customHeight="1"/>
    <row r="21" ht="15.75" customHeight="1"/>
    <row r="22" spans="6:10" ht="15.75" customHeight="1">
      <c r="F22" s="15" t="s">
        <v>30</v>
      </c>
      <c r="G22" s="16" t="s">
        <v>2</v>
      </c>
      <c r="H22" s="16" t="s">
        <v>22</v>
      </c>
      <c r="I22" s="16"/>
      <c r="J22" s="16"/>
    </row>
    <row r="23" spans="6:17" ht="15.75" customHeight="1">
      <c r="F23" s="5" t="s">
        <v>31</v>
      </c>
      <c r="G23" s="2" t="s">
        <v>2</v>
      </c>
      <c r="H23" s="2" t="s">
        <v>23</v>
      </c>
      <c r="I23" s="2"/>
      <c r="J23" s="2"/>
      <c r="L23" s="5" t="s">
        <v>38</v>
      </c>
      <c r="M23" s="2" t="s">
        <v>2</v>
      </c>
      <c r="N23" s="2" t="s">
        <v>40</v>
      </c>
      <c r="O23" s="2" t="s">
        <v>307</v>
      </c>
      <c r="P23" s="2"/>
      <c r="Q23" s="2"/>
    </row>
    <row r="24" spans="6:12" ht="15.75" customHeight="1">
      <c r="F24" s="5" t="s">
        <v>24</v>
      </c>
      <c r="G24" s="2" t="s">
        <v>2</v>
      </c>
      <c r="H24" s="2" t="s">
        <v>32</v>
      </c>
      <c r="I24" s="2"/>
      <c r="J24" s="2"/>
      <c r="K24" s="2"/>
      <c r="L24" s="9" t="s">
        <v>382</v>
      </c>
    </row>
    <row r="25" spans="12:18" ht="15.75" customHeight="1">
      <c r="L25" s="5" t="s">
        <v>39</v>
      </c>
      <c r="M25" s="2" t="s">
        <v>2</v>
      </c>
      <c r="N25" s="2" t="s">
        <v>41</v>
      </c>
      <c r="O25" s="2" t="s">
        <v>308</v>
      </c>
      <c r="P25" s="2"/>
      <c r="Q25" s="2"/>
      <c r="R25" s="2"/>
    </row>
    <row r="26" spans="6:10" ht="15.75" customHeight="1">
      <c r="F26" s="6" t="s">
        <v>33</v>
      </c>
      <c r="G26" s="3" t="s">
        <v>2</v>
      </c>
      <c r="H26" s="3" t="s">
        <v>35</v>
      </c>
      <c r="I26" s="3"/>
      <c r="J26" s="3"/>
    </row>
    <row r="27" spans="6:10" ht="15.75" customHeight="1">
      <c r="F27" s="6" t="s">
        <v>34</v>
      </c>
      <c r="G27" s="3" t="s">
        <v>2</v>
      </c>
      <c r="H27" s="3" t="s">
        <v>36</v>
      </c>
      <c r="I27" s="3"/>
      <c r="J27" s="3"/>
    </row>
    <row r="28" ht="15.75" customHeight="1"/>
    <row r="29" ht="15.75" customHeight="1"/>
    <row r="30" spans="6:10" ht="15.75" customHeight="1">
      <c r="F30" s="15" t="s">
        <v>289</v>
      </c>
      <c r="G30" s="16" t="s">
        <v>2</v>
      </c>
      <c r="H30" s="16" t="s">
        <v>290</v>
      </c>
      <c r="I30" s="16"/>
      <c r="J30" s="16"/>
    </row>
    <row r="31" spans="6:10" ht="15.75" customHeight="1">
      <c r="F31" s="15" t="s">
        <v>291</v>
      </c>
      <c r="G31" s="16" t="s">
        <v>2</v>
      </c>
      <c r="H31" s="16" t="s">
        <v>292</v>
      </c>
      <c r="I31" s="16"/>
      <c r="J31" s="16"/>
    </row>
    <row r="32" spans="6:10" ht="15.75" customHeight="1">
      <c r="F32" s="15" t="s">
        <v>293</v>
      </c>
      <c r="G32" s="16" t="s">
        <v>2</v>
      </c>
      <c r="H32" s="16" t="s">
        <v>294</v>
      </c>
      <c r="I32" s="16"/>
      <c r="J32" s="16"/>
    </row>
    <row r="33" spans="6:17" ht="15.75" customHeight="1">
      <c r="F33" s="5" t="s">
        <v>295</v>
      </c>
      <c r="G33" s="2" t="s">
        <v>2</v>
      </c>
      <c r="H33" s="2" t="s">
        <v>296</v>
      </c>
      <c r="I33" s="2"/>
      <c r="J33" s="2"/>
      <c r="L33" s="5" t="s">
        <v>301</v>
      </c>
      <c r="M33" s="2" t="s">
        <v>2</v>
      </c>
      <c r="N33" s="2" t="s">
        <v>303</v>
      </c>
      <c r="O33" s="2" t="s">
        <v>305</v>
      </c>
      <c r="P33" s="2"/>
      <c r="Q33" s="2"/>
    </row>
    <row r="34" spans="6:17" ht="16.5" customHeight="1">
      <c r="F34" s="5" t="s">
        <v>297</v>
      </c>
      <c r="G34" s="2" t="s">
        <v>2</v>
      </c>
      <c r="H34" s="2" t="s">
        <v>298</v>
      </c>
      <c r="I34" s="2"/>
      <c r="J34" s="2"/>
      <c r="L34" s="5" t="s">
        <v>302</v>
      </c>
      <c r="M34" s="2" t="s">
        <v>2</v>
      </c>
      <c r="N34" s="2" t="s">
        <v>304</v>
      </c>
      <c r="O34" s="2" t="s">
        <v>306</v>
      </c>
      <c r="P34" s="2"/>
      <c r="Q34" s="2"/>
    </row>
    <row r="35" spans="6:14" ht="15.75" customHeight="1">
      <c r="F35" s="5" t="s">
        <v>24</v>
      </c>
      <c r="G35" s="2" t="s">
        <v>2</v>
      </c>
      <c r="H35" s="45" t="s">
        <v>337</v>
      </c>
      <c r="I35" s="2"/>
      <c r="J35" s="2"/>
      <c r="K35" s="2"/>
      <c r="L35" s="9" t="s">
        <v>377</v>
      </c>
      <c r="M35" s="7"/>
      <c r="N35" s="9"/>
    </row>
    <row r="36" spans="6:18" ht="15.75" customHeight="1">
      <c r="F36" s="44"/>
      <c r="G36" s="7"/>
      <c r="H36" s="7"/>
      <c r="I36" s="7"/>
      <c r="J36" s="7"/>
      <c r="K36" s="7"/>
      <c r="L36" s="5" t="s">
        <v>39</v>
      </c>
      <c r="M36" s="2" t="s">
        <v>2</v>
      </c>
      <c r="N36" s="2" t="s">
        <v>41</v>
      </c>
      <c r="O36" s="45" t="s">
        <v>309</v>
      </c>
      <c r="P36" s="2"/>
      <c r="Q36" s="2"/>
      <c r="R36" s="2"/>
    </row>
    <row r="37" spans="6:13" ht="15.75" customHeight="1">
      <c r="F37" s="5" t="s">
        <v>299</v>
      </c>
      <c r="G37" s="2" t="s">
        <v>2</v>
      </c>
      <c r="H37" s="45" t="s">
        <v>300</v>
      </c>
      <c r="I37" s="2"/>
      <c r="J37" s="2"/>
      <c r="K37" s="2"/>
      <c r="L37" s="9" t="s">
        <v>376</v>
      </c>
      <c r="M37" s="7"/>
    </row>
    <row r="38" spans="6:18" ht="15.75" customHeight="1">
      <c r="F38" s="6" t="s">
        <v>7</v>
      </c>
      <c r="G38" s="3" t="s">
        <v>2</v>
      </c>
      <c r="H38" s="3" t="s">
        <v>10</v>
      </c>
      <c r="I38" s="3"/>
      <c r="J38" s="3"/>
      <c r="L38" s="5" t="s">
        <v>310</v>
      </c>
      <c r="M38" s="2" t="s">
        <v>2</v>
      </c>
      <c r="N38" s="2" t="s">
        <v>311</v>
      </c>
      <c r="O38" s="45" t="s">
        <v>312</v>
      </c>
      <c r="P38" s="2"/>
      <c r="Q38" s="2"/>
      <c r="R38" s="2"/>
    </row>
    <row r="39" ht="15.75" customHeight="1"/>
    <row r="40" spans="6:10" ht="15.75" customHeight="1">
      <c r="F40" s="15" t="s">
        <v>313</v>
      </c>
      <c r="G40" s="16" t="s">
        <v>2</v>
      </c>
      <c r="H40" s="16" t="s">
        <v>18</v>
      </c>
      <c r="I40" s="16"/>
      <c r="J40" s="16"/>
    </row>
    <row r="41" spans="6:10" ht="15.75" customHeight="1">
      <c r="F41" s="15" t="s">
        <v>314</v>
      </c>
      <c r="G41" s="16" t="s">
        <v>2</v>
      </c>
      <c r="H41" s="16" t="s">
        <v>317</v>
      </c>
      <c r="I41" s="16"/>
      <c r="J41" s="16"/>
    </row>
    <row r="42" spans="6:10" ht="15.75" customHeight="1">
      <c r="F42" s="15" t="s">
        <v>315</v>
      </c>
      <c r="G42" s="16" t="s">
        <v>2</v>
      </c>
      <c r="H42" s="16" t="s">
        <v>318</v>
      </c>
      <c r="I42" s="16"/>
      <c r="J42" s="16"/>
    </row>
    <row r="43" spans="6:10" ht="15.75" customHeight="1">
      <c r="F43" s="15" t="s">
        <v>316</v>
      </c>
      <c r="G43" s="16" t="s">
        <v>2</v>
      </c>
      <c r="H43" s="16" t="s">
        <v>319</v>
      </c>
      <c r="I43" s="16"/>
      <c r="J43" s="16"/>
    </row>
    <row r="44" spans="6:10" ht="15.75" customHeight="1">
      <c r="F44" s="15" t="s">
        <v>320</v>
      </c>
      <c r="G44" s="16" t="s">
        <v>2</v>
      </c>
      <c r="H44" s="16" t="s">
        <v>321</v>
      </c>
      <c r="I44" s="16"/>
      <c r="J44" s="16"/>
    </row>
    <row r="45" spans="6:10" ht="15.75" customHeight="1">
      <c r="F45" s="15" t="s">
        <v>322</v>
      </c>
      <c r="G45" s="16" t="s">
        <v>2</v>
      </c>
      <c r="H45" s="16" t="s">
        <v>323</v>
      </c>
      <c r="I45" s="16"/>
      <c r="J45" s="16"/>
    </row>
    <row r="46" spans="6:10" ht="15.75" customHeight="1">
      <c r="F46" s="6" t="s">
        <v>34</v>
      </c>
      <c r="G46" s="3" t="s">
        <v>2</v>
      </c>
      <c r="H46" s="3" t="s">
        <v>36</v>
      </c>
      <c r="I46" s="3"/>
      <c r="J46" s="3"/>
    </row>
    <row r="47" ht="15.75" customHeight="1"/>
    <row r="48" spans="6:10" ht="15.75" customHeight="1">
      <c r="F48" s="15" t="s">
        <v>324</v>
      </c>
      <c r="G48" s="16" t="s">
        <v>2</v>
      </c>
      <c r="H48" s="16" t="s">
        <v>327</v>
      </c>
      <c r="I48" s="16"/>
      <c r="J48" s="16"/>
    </row>
    <row r="49" spans="6:10" ht="15.75" customHeight="1">
      <c r="F49" s="15" t="s">
        <v>325</v>
      </c>
      <c r="G49" s="16" t="s">
        <v>2</v>
      </c>
      <c r="H49" s="16" t="s">
        <v>292</v>
      </c>
      <c r="I49" s="16"/>
      <c r="J49" s="16"/>
    </row>
    <row r="50" spans="6:10" ht="15.75" customHeight="1">
      <c r="F50" s="15" t="s">
        <v>326</v>
      </c>
      <c r="G50" s="16" t="s">
        <v>2</v>
      </c>
      <c r="H50" s="16" t="s">
        <v>328</v>
      </c>
      <c r="I50" s="16"/>
      <c r="J50" s="16"/>
    </row>
    <row r="51" spans="6:17" ht="15.75" customHeight="1">
      <c r="F51" s="5" t="s">
        <v>295</v>
      </c>
      <c r="G51" s="2" t="s">
        <v>2</v>
      </c>
      <c r="H51" s="2" t="s">
        <v>331</v>
      </c>
      <c r="I51" s="2"/>
      <c r="J51" s="2"/>
      <c r="L51" s="5" t="s">
        <v>301</v>
      </c>
      <c r="M51" s="2" t="s">
        <v>2</v>
      </c>
      <c r="N51" s="2" t="s">
        <v>303</v>
      </c>
      <c r="O51" s="2" t="s">
        <v>332</v>
      </c>
      <c r="P51" s="2"/>
      <c r="Q51" s="2"/>
    </row>
    <row r="52" spans="6:10" ht="15.75" customHeight="1">
      <c r="F52" s="5" t="s">
        <v>329</v>
      </c>
      <c r="G52" s="2" t="s">
        <v>2</v>
      </c>
      <c r="H52" s="2" t="s">
        <v>333</v>
      </c>
      <c r="I52" s="2"/>
      <c r="J52" s="2"/>
    </row>
    <row r="53" spans="6:12" ht="15.75" customHeight="1">
      <c r="F53" s="5" t="s">
        <v>330</v>
      </c>
      <c r="G53" s="2" t="s">
        <v>2</v>
      </c>
      <c r="H53" s="2" t="s">
        <v>334</v>
      </c>
      <c r="I53" s="2"/>
      <c r="J53" s="2"/>
      <c r="L53" s="9" t="s">
        <v>383</v>
      </c>
    </row>
    <row r="54" spans="6:17" ht="16.5" customHeight="1">
      <c r="F54" s="5" t="s">
        <v>297</v>
      </c>
      <c r="G54" s="2" t="s">
        <v>2</v>
      </c>
      <c r="H54" s="2" t="s">
        <v>298</v>
      </c>
      <c r="I54" s="2"/>
      <c r="J54" s="2"/>
      <c r="L54" s="5" t="s">
        <v>302</v>
      </c>
      <c r="M54" s="2" t="s">
        <v>2</v>
      </c>
      <c r="N54" s="2" t="s">
        <v>304</v>
      </c>
      <c r="O54" s="2" t="s">
        <v>306</v>
      </c>
      <c r="P54" s="2"/>
      <c r="Q54" s="2"/>
    </row>
    <row r="55" spans="6:13" ht="15.75" customHeight="1">
      <c r="F55" s="5" t="s">
        <v>335</v>
      </c>
      <c r="G55" s="2" t="s">
        <v>2</v>
      </c>
      <c r="H55" s="45" t="s">
        <v>336</v>
      </c>
      <c r="I55" s="2"/>
      <c r="J55" s="2"/>
      <c r="K55" s="2"/>
      <c r="L55" s="9" t="s">
        <v>375</v>
      </c>
      <c r="M55" s="7"/>
    </row>
    <row r="56" spans="6:18" ht="15.75" customHeight="1">
      <c r="F56" s="6" t="s">
        <v>7</v>
      </c>
      <c r="G56" s="3" t="s">
        <v>2</v>
      </c>
      <c r="H56" s="3" t="s">
        <v>10</v>
      </c>
      <c r="I56" s="3"/>
      <c r="J56" s="3"/>
      <c r="K56" s="7"/>
      <c r="L56" s="5" t="s">
        <v>338</v>
      </c>
      <c r="M56" s="2" t="s">
        <v>2</v>
      </c>
      <c r="N56" s="2" t="s">
        <v>339</v>
      </c>
      <c r="O56" s="45" t="s">
        <v>340</v>
      </c>
      <c r="P56" s="2"/>
      <c r="Q56" s="2"/>
      <c r="R56" s="2"/>
    </row>
    <row r="57" spans="6:10" ht="15.75" customHeight="1">
      <c r="F57" s="6" t="s">
        <v>34</v>
      </c>
      <c r="G57" s="3" t="s">
        <v>2</v>
      </c>
      <c r="H57" s="3" t="s">
        <v>36</v>
      </c>
      <c r="I57" s="3"/>
      <c r="J57" s="3"/>
    </row>
    <row r="58" ht="15.75" customHeight="1"/>
    <row r="59" spans="6:10" ht="15.75" customHeight="1">
      <c r="F59" s="15" t="s">
        <v>341</v>
      </c>
      <c r="G59" s="16" t="s">
        <v>2</v>
      </c>
      <c r="H59" s="16" t="s">
        <v>22</v>
      </c>
      <c r="I59" s="16"/>
      <c r="J59" s="16"/>
    </row>
    <row r="60" spans="6:10" ht="15.75" customHeight="1">
      <c r="F60" s="15" t="s">
        <v>342</v>
      </c>
      <c r="G60" s="16" t="s">
        <v>2</v>
      </c>
      <c r="H60" s="16" t="s">
        <v>292</v>
      </c>
      <c r="I60" s="16"/>
      <c r="J60" s="16"/>
    </row>
    <row r="61" spans="6:10" ht="15.75" customHeight="1">
      <c r="F61" s="5" t="s">
        <v>329</v>
      </c>
      <c r="G61" s="2" t="s">
        <v>2</v>
      </c>
      <c r="H61" s="2" t="s">
        <v>343</v>
      </c>
      <c r="I61" s="2"/>
      <c r="J61" s="2"/>
    </row>
    <row r="62" spans="6:17" ht="15.75" customHeight="1">
      <c r="F62" s="5" t="s">
        <v>31</v>
      </c>
      <c r="G62" s="2" t="s">
        <v>2</v>
      </c>
      <c r="H62" s="2" t="s">
        <v>23</v>
      </c>
      <c r="I62" s="2"/>
      <c r="J62" s="2"/>
      <c r="L62" s="5" t="s">
        <v>38</v>
      </c>
      <c r="M62" s="2" t="s">
        <v>2</v>
      </c>
      <c r="N62" s="2" t="s">
        <v>40</v>
      </c>
      <c r="O62" s="2" t="s">
        <v>307</v>
      </c>
      <c r="P62" s="2"/>
      <c r="Q62" s="2"/>
    </row>
    <row r="63" spans="6:12" ht="15.75" customHeight="1">
      <c r="F63" s="5" t="s">
        <v>344</v>
      </c>
      <c r="G63" s="2" t="s">
        <v>2</v>
      </c>
      <c r="H63" s="45" t="s">
        <v>336</v>
      </c>
      <c r="I63" s="2"/>
      <c r="J63" s="2"/>
      <c r="K63" s="2"/>
      <c r="L63" s="9" t="s">
        <v>374</v>
      </c>
    </row>
    <row r="64" spans="6:18" ht="15.75" customHeight="1">
      <c r="F64" s="6" t="s">
        <v>33</v>
      </c>
      <c r="G64" s="3" t="s">
        <v>2</v>
      </c>
      <c r="H64" s="3" t="s">
        <v>35</v>
      </c>
      <c r="I64" s="3"/>
      <c r="J64" s="3"/>
      <c r="L64" s="5" t="s">
        <v>345</v>
      </c>
      <c r="M64" s="2" t="s">
        <v>2</v>
      </c>
      <c r="N64" s="2" t="s">
        <v>346</v>
      </c>
      <c r="O64" s="45" t="s">
        <v>340</v>
      </c>
      <c r="P64" s="2"/>
      <c r="Q64" s="2"/>
      <c r="R64" s="2"/>
    </row>
    <row r="65" spans="6:10" ht="15.75" customHeight="1">
      <c r="F65" s="6" t="s">
        <v>7</v>
      </c>
      <c r="G65" s="3" t="s">
        <v>2</v>
      </c>
      <c r="H65" s="3" t="s">
        <v>10</v>
      </c>
      <c r="I65" s="3"/>
      <c r="J65" s="3"/>
    </row>
    <row r="66" spans="6:10" ht="15.75" customHeight="1">
      <c r="F66" s="6" t="s">
        <v>8</v>
      </c>
      <c r="G66" s="3" t="s">
        <v>2</v>
      </c>
      <c r="H66" s="3" t="s">
        <v>347</v>
      </c>
      <c r="I66" s="3"/>
      <c r="J66" s="3"/>
    </row>
    <row r="67" ht="15.75" customHeight="1"/>
    <row r="68" spans="6:10" ht="15.75" customHeight="1">
      <c r="F68" s="15" t="s">
        <v>348</v>
      </c>
      <c r="G68" s="16" t="s">
        <v>2</v>
      </c>
      <c r="H68" s="16" t="s">
        <v>17</v>
      </c>
      <c r="I68" s="16"/>
      <c r="J68" s="16"/>
    </row>
    <row r="69" spans="6:10" ht="15.75" customHeight="1">
      <c r="F69" s="15" t="s">
        <v>349</v>
      </c>
      <c r="G69" s="16" t="s">
        <v>2</v>
      </c>
      <c r="H69" s="16" t="s">
        <v>353</v>
      </c>
      <c r="I69" s="16"/>
      <c r="J69" s="16"/>
    </row>
    <row r="70" spans="6:10" ht="15.75" customHeight="1">
      <c r="F70" s="15" t="s">
        <v>350</v>
      </c>
      <c r="G70" s="16" t="s">
        <v>2</v>
      </c>
      <c r="H70" s="16" t="s">
        <v>354</v>
      </c>
      <c r="I70" s="16"/>
      <c r="J70" s="16"/>
    </row>
    <row r="71" spans="6:10" ht="15.75" customHeight="1">
      <c r="F71" s="15" t="s">
        <v>351</v>
      </c>
      <c r="G71" s="16" t="s">
        <v>2</v>
      </c>
      <c r="H71" s="16" t="s">
        <v>20</v>
      </c>
      <c r="I71" s="16"/>
      <c r="J71" s="16"/>
    </row>
    <row r="72" spans="6:10" ht="15.75" customHeight="1">
      <c r="F72" s="15" t="s">
        <v>352</v>
      </c>
      <c r="G72" s="16" t="s">
        <v>2</v>
      </c>
      <c r="H72" s="16" t="s">
        <v>355</v>
      </c>
      <c r="I72" s="16"/>
      <c r="J72" s="16"/>
    </row>
    <row r="73" spans="6:13" ht="15.75" customHeight="1">
      <c r="F73" s="5" t="s">
        <v>356</v>
      </c>
      <c r="G73" s="2" t="s">
        <v>2</v>
      </c>
      <c r="H73" s="45" t="s">
        <v>357</v>
      </c>
      <c r="I73" s="2"/>
      <c r="J73" s="2"/>
      <c r="K73" s="2"/>
      <c r="L73" s="9" t="s">
        <v>385</v>
      </c>
      <c r="M73" s="7"/>
    </row>
    <row r="74" spans="6:17" ht="15.75" customHeight="1">
      <c r="F74" s="6" t="s">
        <v>34</v>
      </c>
      <c r="G74" s="3" t="s">
        <v>2</v>
      </c>
      <c r="H74" s="3" t="s">
        <v>36</v>
      </c>
      <c r="I74" s="3"/>
      <c r="J74" s="3"/>
      <c r="K74" s="7"/>
      <c r="L74" s="5" t="s">
        <v>358</v>
      </c>
      <c r="M74" s="2" t="s">
        <v>2</v>
      </c>
      <c r="N74" s="2" t="s">
        <v>359</v>
      </c>
      <c r="O74" s="45" t="s">
        <v>360</v>
      </c>
      <c r="P74" s="2"/>
      <c r="Q74" s="2"/>
    </row>
    <row r="75" ht="15.75" customHeight="1"/>
    <row r="76" ht="15.75" customHeight="1"/>
    <row r="77" spans="6:10" ht="15.75" customHeight="1">
      <c r="F77" s="15" t="s">
        <v>361</v>
      </c>
      <c r="G77" s="16" t="s">
        <v>2</v>
      </c>
      <c r="H77" s="16" t="s">
        <v>292</v>
      </c>
      <c r="I77" s="16"/>
      <c r="J77" s="16"/>
    </row>
    <row r="78" spans="6:17" ht="15.75" customHeight="1">
      <c r="F78" s="5" t="s">
        <v>31</v>
      </c>
      <c r="G78" s="2" t="s">
        <v>2</v>
      </c>
      <c r="H78" s="2" t="s">
        <v>23</v>
      </c>
      <c r="I78" s="2"/>
      <c r="J78" s="2"/>
      <c r="L78" s="5" t="s">
        <v>38</v>
      </c>
      <c r="M78" s="2" t="s">
        <v>2</v>
      </c>
      <c r="N78" s="2" t="s">
        <v>40</v>
      </c>
      <c r="O78" s="2" t="s">
        <v>307</v>
      </c>
      <c r="P78" s="2"/>
      <c r="Q78" s="2"/>
    </row>
    <row r="79" spans="6:14" ht="15.75" customHeight="1">
      <c r="F79" s="5" t="s">
        <v>24</v>
      </c>
      <c r="G79" s="2" t="s">
        <v>2</v>
      </c>
      <c r="H79" s="45" t="s">
        <v>362</v>
      </c>
      <c r="I79" s="2"/>
      <c r="J79" s="2"/>
      <c r="K79" s="2"/>
      <c r="L79" s="9" t="s">
        <v>378</v>
      </c>
      <c r="M79" s="7"/>
      <c r="N79" s="9"/>
    </row>
    <row r="80" spans="6:18" ht="15.75" customHeight="1">
      <c r="F80" s="44"/>
      <c r="G80" s="7"/>
      <c r="H80" s="7"/>
      <c r="I80" s="7"/>
      <c r="J80" s="7"/>
      <c r="K80" s="7"/>
      <c r="L80" s="5" t="s">
        <v>39</v>
      </c>
      <c r="M80" s="2" t="s">
        <v>2</v>
      </c>
      <c r="N80" s="2" t="s">
        <v>41</v>
      </c>
      <c r="O80" s="45" t="s">
        <v>363</v>
      </c>
      <c r="P80" s="2"/>
      <c r="Q80" s="2"/>
      <c r="R80" s="2"/>
    </row>
    <row r="81" spans="6:13" ht="15.75" customHeight="1">
      <c r="F81" s="5" t="s">
        <v>299</v>
      </c>
      <c r="G81" s="2" t="s">
        <v>2</v>
      </c>
      <c r="H81" s="45" t="s">
        <v>300</v>
      </c>
      <c r="I81" s="2"/>
      <c r="J81" s="2"/>
      <c r="K81" s="2"/>
      <c r="L81" s="9" t="s">
        <v>379</v>
      </c>
      <c r="M81" s="7"/>
    </row>
    <row r="82" spans="6:18" ht="15.75" customHeight="1">
      <c r="F82" s="6" t="s">
        <v>7</v>
      </c>
      <c r="G82" s="3" t="s">
        <v>2</v>
      </c>
      <c r="H82" s="3" t="s">
        <v>364</v>
      </c>
      <c r="I82" s="3"/>
      <c r="J82" s="3"/>
      <c r="L82" s="5" t="s">
        <v>310</v>
      </c>
      <c r="M82" s="2" t="s">
        <v>2</v>
      </c>
      <c r="N82" s="2" t="s">
        <v>311</v>
      </c>
      <c r="O82" s="45" t="s">
        <v>312</v>
      </c>
      <c r="P82" s="2"/>
      <c r="Q82" s="2"/>
      <c r="R82" s="2"/>
    </row>
    <row r="83" spans="6:10" ht="15.75" customHeight="1">
      <c r="F83" s="6" t="s">
        <v>8</v>
      </c>
      <c r="G83" s="3" t="s">
        <v>2</v>
      </c>
      <c r="H83" s="3" t="s">
        <v>9</v>
      </c>
      <c r="I83" s="3"/>
      <c r="J83" s="3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spans="6:16" ht="15.75" customHeight="1">
      <c r="F90" s="4" t="s">
        <v>393</v>
      </c>
      <c r="G90" s="1" t="s">
        <v>2</v>
      </c>
      <c r="H90" s="1" t="s">
        <v>396</v>
      </c>
      <c r="L90" s="4" t="s">
        <v>401</v>
      </c>
      <c r="M90" s="1" t="s">
        <v>2</v>
      </c>
      <c r="N90" s="1" t="s">
        <v>404</v>
      </c>
      <c r="P90" s="1" t="s">
        <v>406</v>
      </c>
    </row>
    <row r="91" spans="6:8" ht="15.75" customHeight="1">
      <c r="F91" s="4" t="s">
        <v>394</v>
      </c>
      <c r="G91" s="1" t="s">
        <v>2</v>
      </c>
      <c r="H91" s="1" t="s">
        <v>397</v>
      </c>
    </row>
    <row r="92" spans="6:16" ht="15.75" customHeight="1">
      <c r="F92" s="4" t="s">
        <v>395</v>
      </c>
      <c r="G92" s="1" t="s">
        <v>2</v>
      </c>
      <c r="H92" s="1" t="s">
        <v>398</v>
      </c>
      <c r="L92" s="4" t="s">
        <v>402</v>
      </c>
      <c r="M92" s="1" t="s">
        <v>2</v>
      </c>
      <c r="N92" s="1" t="s">
        <v>403</v>
      </c>
      <c r="P92" s="1" t="s">
        <v>405</v>
      </c>
    </row>
    <row r="93" ht="15.75" customHeight="1"/>
    <row r="94" spans="6:8" ht="15.75" customHeight="1">
      <c r="F94" s="4" t="s">
        <v>399</v>
      </c>
      <c r="G94" s="1" t="s">
        <v>2</v>
      </c>
      <c r="H94" s="1" t="s">
        <v>407</v>
      </c>
    </row>
    <row r="95" spans="6:8" ht="15.75" customHeight="1">
      <c r="F95" s="4" t="s">
        <v>400</v>
      </c>
      <c r="G95" s="1" t="s">
        <v>2</v>
      </c>
      <c r="H95" s="1" t="s">
        <v>408</v>
      </c>
    </row>
    <row r="96" spans="12:16" ht="15.75" customHeight="1">
      <c r="L96" s="4" t="s">
        <v>409</v>
      </c>
      <c r="M96" s="1" t="s">
        <v>2</v>
      </c>
      <c r="N96" s="1" t="s">
        <v>410</v>
      </c>
      <c r="P96" s="1" t="s">
        <v>413</v>
      </c>
    </row>
    <row r="97" spans="12:16" ht="15.75" customHeight="1">
      <c r="L97" s="4" t="s">
        <v>411</v>
      </c>
      <c r="M97" s="1" t="s">
        <v>2</v>
      </c>
      <c r="N97" s="1" t="s">
        <v>412</v>
      </c>
      <c r="P97" s="1" t="s">
        <v>414</v>
      </c>
    </row>
    <row r="98" spans="6:8" ht="15.75" customHeight="1">
      <c r="F98" s="4" t="s">
        <v>415</v>
      </c>
      <c r="G98" s="1" t="s">
        <v>2</v>
      </c>
      <c r="H98" s="1" t="s">
        <v>416</v>
      </c>
    </row>
    <row r="99" ht="15.75" customHeight="1"/>
    <row r="100" spans="6:8" ht="15.75" customHeight="1">
      <c r="F100" s="4" t="s">
        <v>417</v>
      </c>
      <c r="G100" s="1" t="s">
        <v>2</v>
      </c>
      <c r="H100" s="1" t="s">
        <v>418</v>
      </c>
    </row>
    <row r="101" spans="9:16" ht="15.75" customHeight="1">
      <c r="I101" s="1" t="s">
        <v>425</v>
      </c>
      <c r="L101" s="48" t="s">
        <v>419</v>
      </c>
      <c r="M101" s="1" t="s">
        <v>2</v>
      </c>
      <c r="N101" s="1" t="s">
        <v>420</v>
      </c>
      <c r="P101" s="1" t="s">
        <v>428</v>
      </c>
    </row>
    <row r="102" spans="9:16" ht="15.75" customHeight="1">
      <c r="I102" s="1" t="s">
        <v>426</v>
      </c>
      <c r="L102" s="48" t="s">
        <v>421</v>
      </c>
      <c r="M102" s="1" t="s">
        <v>2</v>
      </c>
      <c r="N102" s="1" t="s">
        <v>423</v>
      </c>
      <c r="P102" s="1" t="s">
        <v>428</v>
      </c>
    </row>
    <row r="103" spans="9:16" ht="15.75" customHeight="1">
      <c r="I103" s="1" t="s">
        <v>427</v>
      </c>
      <c r="L103" s="48" t="s">
        <v>422</v>
      </c>
      <c r="M103" s="1" t="s">
        <v>2</v>
      </c>
      <c r="N103" s="1" t="s">
        <v>424</v>
      </c>
      <c r="P103" s="1" t="s">
        <v>428</v>
      </c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printOptions verticalCentered="1"/>
  <pageMargins left="0.7874015748031497" right="0.7874015748031497" top="0.7874015748031497" bottom="0.7874015748031497" header="0.5118110236220472" footer="0.5118110236220472"/>
  <pageSetup orientation="landscape" paperSize="9" r:id="rId2"/>
  <headerFooter alignWithMargins="0">
    <oddFooter>&amp;C&amp;A&amp;R&amp;P. oldal</oddFooter>
  </headerFooter>
  <rowBreaks count="2" manualBreakCount="2">
    <brk id="29" max="255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Budapesti jármű-oldalszámok számtípusai (alap)</dc:title>
  <dc:subject/>
  <dc:creator>Mihálffy László</dc:creator>
  <cp:keywords/>
  <dc:description/>
  <cp:lastModifiedBy>László</cp:lastModifiedBy>
  <cp:lastPrinted>2017-11-08T19:42:14Z</cp:lastPrinted>
  <dcterms:created xsi:type="dcterms:W3CDTF">2008-11-02T15:34:20Z</dcterms:created>
  <dcterms:modified xsi:type="dcterms:W3CDTF">2017-11-12T15:03:24Z</dcterms:modified>
  <cp:category/>
  <cp:version/>
  <cp:contentType/>
  <cp:contentStatus/>
</cp:coreProperties>
</file>